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ENERO-2013 " sheetId="4" r:id="rId1"/>
    <sheet name="Libro banco  FEBRERO-2013 " sheetId="7" r:id="rId2"/>
    <sheet name="Libro banco  MARZO-2013 " sheetId="8" r:id="rId3"/>
    <sheet name="Libro banco  ABRIL -2013 " sheetId="9" r:id="rId4"/>
    <sheet name="Libro banco  MAYO -2013  " sheetId="10" r:id="rId5"/>
    <sheet name="Hoja1" sheetId="2" r:id="rId6"/>
  </sheets>
  <definedNames>
    <definedName name="_xlnm.Print_Titles" localSheetId="3">'Libro banco  ABRIL -2013 '!$1:$25</definedName>
    <definedName name="_xlnm.Print_Titles" localSheetId="0">'Libro banco  ENERO-2013 '!$1:$25</definedName>
    <definedName name="_xlnm.Print_Titles" localSheetId="1">'Libro banco  FEBRERO-2013 '!$1:$25</definedName>
    <definedName name="_xlnm.Print_Titles" localSheetId="2">'Libro banco  MARZO-2013 '!$1:$25</definedName>
    <definedName name="_xlnm.Print_Titles" localSheetId="4">'Libro banco  MAYO -2013  '!$1:$25</definedName>
  </definedNames>
  <calcPr calcId="125725" fullCalcOnLoad="1"/>
</workbook>
</file>

<file path=xl/calcChain.xml><?xml version="1.0" encoding="utf-8"?>
<calcChain xmlns="http://schemas.openxmlformats.org/spreadsheetml/2006/main">
  <c r="J29" i="10"/>
  <c r="J30"/>
  <c r="I31"/>
  <c r="H31"/>
  <c r="H29" i="9"/>
  <c r="I31"/>
  <c r="J27"/>
  <c r="J28"/>
  <c r="J29"/>
  <c r="J30"/>
  <c r="J31"/>
  <c r="H39" i="8"/>
  <c r="H41"/>
  <c r="J27"/>
  <c r="I41"/>
  <c r="I30" i="7"/>
  <c r="J27"/>
  <c r="J28"/>
  <c r="J29"/>
  <c r="J30"/>
  <c r="H30"/>
  <c r="I30" i="4"/>
  <c r="J27"/>
  <c r="J28"/>
  <c r="J29"/>
  <c r="J30"/>
  <c r="H30"/>
  <c r="H31" i="9"/>
  <c r="J28" i="8"/>
  <c r="J29"/>
  <c r="J30"/>
  <c r="J31"/>
  <c r="J32"/>
  <c r="J33"/>
  <c r="J34"/>
  <c r="J35"/>
  <c r="J36"/>
  <c r="J37"/>
  <c r="J38"/>
  <c r="J39"/>
  <c r="J40"/>
  <c r="J41"/>
  <c r="J31" i="10"/>
</calcChain>
</file>

<file path=xl/sharedStrings.xml><?xml version="1.0" encoding="utf-8"?>
<sst xmlns="http://schemas.openxmlformats.org/spreadsheetml/2006/main" count="106" uniqueCount="49">
  <si>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</si>
  <si>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</si>
  <si>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</si>
  <si>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</si>
  <si>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</si>
  <si>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</si>
  <si>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</si>
  <si>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</si>
  <si>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</si>
  <si>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</si>
  <si>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 xml:space="preserve">CARGOS  Y  COMISIONES BANCARIAS </t>
  </si>
  <si>
    <t>002551</t>
  </si>
  <si>
    <t xml:space="preserve">BALANCE </t>
  </si>
  <si>
    <t>PAGO VIATICO AL PERS. QUE LABORO EN HORARIO EXT. EN EL MES DE ENERO 2013 AL SERV. DE LA DIRECCION GNRAL. DE LA ENTIDAD.</t>
  </si>
  <si>
    <t>Cuenta Bancaria No: 100-01-240-010841-7</t>
  </si>
  <si>
    <t>DEL 01 AL 31 DE ENERO DEL 2013</t>
  </si>
  <si>
    <t>DEL 01 AL 28 DE FEBRERO DEL 2013</t>
  </si>
  <si>
    <t>TRANSFERENCIA  ANTICIPO FINANCIERO  RECIBIDA</t>
  </si>
  <si>
    <t>DEL 01 AL 31 DE MARZO DEL 2013</t>
  </si>
  <si>
    <t>002552</t>
  </si>
  <si>
    <t>002553</t>
  </si>
  <si>
    <t>002554</t>
  </si>
  <si>
    <t>002555</t>
  </si>
  <si>
    <t>002556</t>
  </si>
  <si>
    <t>002557</t>
  </si>
  <si>
    <t>002558</t>
  </si>
  <si>
    <t>NULO</t>
  </si>
  <si>
    <t>002559</t>
  </si>
  <si>
    <t>002560</t>
  </si>
  <si>
    <t>002561</t>
  </si>
  <si>
    <t>002562</t>
  </si>
  <si>
    <t>002563</t>
  </si>
  <si>
    <t>DEL 01 AL 30 DE ABRIL DEL 2013</t>
  </si>
  <si>
    <t>002564</t>
  </si>
  <si>
    <t>002565</t>
  </si>
  <si>
    <t>PAGO DE DIEZMO POR CELEBRACION DE EUCARISTIA POR MOTIVO DEL 8VO. ANIVERSARIO DE LA ENTIDAD.</t>
  </si>
  <si>
    <t>PAGO FACT. NO. FD-1004802 D/F 18/2/13, POR CONCEPTO DE COMPRA DE CINCO (5) EQUIPO WIRESLESS PC, PARA UTILIZAR EN TV PLASMA UBICADAS EN LOS SALONES DE REUNIONES 1ER.2DO.3ER.4TO. Y 5TO. NIVEL DEL EDIF. ADESS.</t>
  </si>
  <si>
    <t>PAGO FACT. NO. 35601 D/F 14/2/13, POR CONCEPTO DE COMPRA DE SCANNER LECTOR DE CODIGO DE BARRA PARA ACTIVOS FIJOS.</t>
  </si>
  <si>
    <t>PAGO SEGUN FACT. PROFORMA NO. 266067 D/F 25/2/13, POR CONCEPTO DE COMPRA DE TRES CAFETERAS ELEC. PARA USO EN LAS COCINAS DE LA ENTIDAD.</t>
  </si>
  <si>
    <t>PAGO SEGUN FACT. NO. FA-00000394 D/F 12/2/13, POR CONCEPTO DE ADQ. DE BANDERAS PARA SER UTILIZADAS EN EL ACTO DEL BISENTENARIO DEL NATALICIO JUAN P. DUARTE Y EL MES DE LA PATRIA CELEBRADO EN LA ENTIDAD.</t>
  </si>
  <si>
    <t>PAGO DE SERV. MUSICALES Y DE SONIDO DEL CORO, POR MOTIVO DE LA EUCARISTIA REALIZADA POR EL 8VO. ANIVERSARIO DE LA ENTIDAD.</t>
  </si>
  <si>
    <t>PAGO DE APERTURA DE CAJA CHICA PARA MANEJO DE GASTOS ADM. DE LA ENTIDAD.</t>
  </si>
  <si>
    <t>PAGO DE FACT. NO. 35964 D/F 26/2/13, POR CONCEPTO DE COMPRA DE MEMORIA FLASH DRIVE 16GB Y HEAD SEPT-IP, PARA USO EN DPTO. DE ACTIVOS FIJOS.</t>
  </si>
  <si>
    <t>PAGO FACT. NO. 97461 POR COMPRA DE ARMARIO PARA USO EN DPTO. DE FINANZAS Y CREDENZA PARA USAR EN EL DPTP. DE RRHH.</t>
  </si>
  <si>
    <t>PAGO FACT. NO. 3-18384 D/F 26/2/13, POR COMRA DE CORONA FUNEBRE POR FALLECIMIENTO DEL PADRE DE LA SR. MERCEDES PEGUERO. Y FACT. 3-18416 D/F 7/3/13, POR COMPRA DE FLORES OBSEQUIADO POR LA CELEBRACION DEL DIA INT. DE LA MUJER.</t>
  </si>
  <si>
    <t xml:space="preserve">PAGO FACT. NO. C3-0009773, D/F 07/12/12,POR ADQ. DE UN SELLO FECHERO PARA USO DEL DPTO.  DE ARCHIVO Y CORRESPONDENCIA. Y FACT. #C3-0009962, D/F 21/12/12, POR CONFECCION DE UN SELLO PRETINTADO CON LA FIRMA DEL DIRECTOR GENERAL DE LA ENTIDAD. </t>
  </si>
  <si>
    <t>PAGO DE RETENCION A SUPLIDORES 5% CORRESPONDIENTE AL MES DE MARZO 2013.</t>
  </si>
  <si>
    <t>DEL 01 AL 31 DE MAYO DEL 2013</t>
  </si>
  <si>
    <t xml:space="preserve">NO TUVO MOVIMIENTO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</si>
</sst>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9" formatCode="_(&quot;RD$&quot;* #,##0.00_);_(&quot;RD$&quot;* \(#,##0.00\);_(&quot;RD$&quot;* &quot;-&quot;??_);_(@_)"/>
    <numFmt numFmtId="186" formatCode="[$-409]dd\-mmm\-yy;@"/>
    <numFmt numFmtId="187" formatCode="[$-C0A]d\-mmm\-yy;@"/>
    <numFmt numFmtId="189" formatCode="&quot;RD$&quot;#,##0.00"/>
  </numFmts>
  <fonts count="15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87" fontId="7" fillId="0" borderId="7" xfId="3" applyNumberFormat="1" applyFont="1" applyFill="1" applyBorder="1" applyAlignment="1">
      <alignment horizontal="center"/>
    </xf>
    <xf numFmtId="169" fontId="4" fillId="2" borderId="8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/>
    </xf>
    <xf numFmtId="187" fontId="12" fillId="0" borderId="7" xfId="3" applyNumberFormat="1" applyFont="1" applyFill="1" applyBorder="1" applyAlignment="1">
      <alignment horizontal="center"/>
    </xf>
    <xf numFmtId="0" fontId="12" fillId="0" borderId="10" xfId="3" quotePrefix="1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left"/>
    </xf>
    <xf numFmtId="43" fontId="13" fillId="0" borderId="7" xfId="3" applyNumberFormat="1" applyFont="1" applyFill="1" applyBorder="1" applyAlignment="1">
      <alignment horizontal="left" vertical="center"/>
    </xf>
    <xf numFmtId="43" fontId="12" fillId="0" borderId="7" xfId="3" applyNumberFormat="1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43" fontId="14" fillId="0" borderId="7" xfId="3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3" fontId="11" fillId="0" borderId="7" xfId="1" applyFont="1" applyFill="1" applyBorder="1"/>
    <xf numFmtId="189" fontId="4" fillId="2" borderId="8" xfId="0" applyNumberFormat="1" applyFont="1" applyFill="1" applyBorder="1" applyAlignment="1">
      <alignment horizontal="center" vertical="center" wrapText="1"/>
    </xf>
    <xf numFmtId="43" fontId="11" fillId="0" borderId="8" xfId="1" applyFont="1" applyFill="1" applyBorder="1"/>
    <xf numFmtId="4" fontId="7" fillId="3" borderId="8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186" fontId="14" fillId="0" borderId="0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4991100</xdr:colOff>
      <xdr:row>1</xdr:row>
      <xdr:rowOff>152400</xdr:rowOff>
    </xdr:from>
    <xdr:to>
      <xdr:col>6</xdr:col>
      <xdr:colOff>9324975</xdr:colOff>
      <xdr:row>15</xdr:row>
      <xdr:rowOff>152400</xdr:rowOff>
    </xdr:to>
    <xdr:pic>
      <xdr:nvPicPr>
        <xdr:cNvPr id="304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05950" y="342900"/>
          <a:ext cx="433387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4991100</xdr:colOff>
      <xdr:row>1</xdr:row>
      <xdr:rowOff>152400</xdr:rowOff>
    </xdr:from>
    <xdr:to>
      <xdr:col>6</xdr:col>
      <xdr:colOff>9324975</xdr:colOff>
      <xdr:row>15</xdr:row>
      <xdr:rowOff>152400</xdr:rowOff>
    </xdr:to>
    <xdr:pic>
      <xdr:nvPicPr>
        <xdr:cNvPr id="536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05950" y="342900"/>
          <a:ext cx="433387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5114925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348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9775" y="342900"/>
          <a:ext cx="42100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5114925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7290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9775" y="342900"/>
          <a:ext cx="42100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5114925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8256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9775" y="342900"/>
          <a:ext cx="42100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79"/>
  <sheetViews>
    <sheetView tabSelected="1" zoomScale="70" zoomScaleNormal="70" workbookViewId="0">
      <selection activeCell="A20" sqref="A20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47"/>
      <c r="E17" s="47"/>
      <c r="F17" s="47"/>
      <c r="G17" s="47"/>
      <c r="H17" s="47"/>
      <c r="I17" s="47"/>
      <c r="J17" s="47"/>
    </row>
    <row r="18" spans="1:80" s="16" customFormat="1" ht="19.5" customHeight="1">
      <c r="D18" s="48" t="s">
        <v>0</v>
      </c>
      <c r="E18" s="48"/>
      <c r="F18" s="48"/>
      <c r="G18" s="48"/>
      <c r="H18" s="48"/>
      <c r="I18" s="48"/>
      <c r="J18" s="48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47" t="s">
        <v>9</v>
      </c>
      <c r="E20" s="47" t="s">
        <v>9</v>
      </c>
      <c r="F20" s="47"/>
      <c r="G20" s="47"/>
      <c r="H20" s="47"/>
      <c r="I20" s="47"/>
      <c r="J20" s="47"/>
      <c r="K20" s="34"/>
      <c r="L20" s="34"/>
      <c r="M20" s="34"/>
      <c r="N20" s="34"/>
      <c r="O20" s="34"/>
      <c r="P20" s="34"/>
    </row>
    <row r="21" spans="1:80" s="16" customFormat="1" ht="19.5">
      <c r="D21" s="47" t="s">
        <v>15</v>
      </c>
      <c r="E21" s="47"/>
      <c r="F21" s="47"/>
      <c r="G21" s="47"/>
      <c r="H21" s="47"/>
      <c r="I21" s="47"/>
      <c r="J21" s="47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56"/>
      <c r="E23" s="59" t="s">
        <v>14</v>
      </c>
      <c r="F23" s="60"/>
      <c r="G23" s="60"/>
      <c r="H23" s="49"/>
      <c r="I23" s="49"/>
      <c r="J23" s="50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57"/>
      <c r="E24" s="51"/>
      <c r="F24" s="51"/>
      <c r="G24" s="15"/>
      <c r="H24" s="51" t="s">
        <v>7</v>
      </c>
      <c r="I24" s="51"/>
      <c r="J24" s="42">
        <v>3269.72</v>
      </c>
      <c r="K24" s="10"/>
      <c r="L24" s="10"/>
      <c r="M24" s="10"/>
      <c r="N24" s="10"/>
      <c r="P24" s="52"/>
      <c r="Q24" s="52"/>
      <c r="R24" s="52"/>
      <c r="S24" s="52"/>
      <c r="T24" s="52"/>
    </row>
    <row r="25" spans="1:80" s="5" customFormat="1" ht="45.75" customHeight="1" thickBot="1">
      <c r="A25" s="10"/>
      <c r="B25" s="10"/>
      <c r="C25" s="10"/>
      <c r="D25" s="58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41275</v>
      </c>
      <c r="F26" s="28"/>
      <c r="G26" s="29" t="s">
        <v>12</v>
      </c>
      <c r="H26" s="31"/>
      <c r="I26" s="31"/>
      <c r="J26" s="32">
        <v>3269.72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7">
        <v>41299</v>
      </c>
      <c r="F27" s="28" t="s">
        <v>11</v>
      </c>
      <c r="G27" s="29" t="s">
        <v>13</v>
      </c>
      <c r="H27" s="31">
        <v>600</v>
      </c>
      <c r="I27" s="33"/>
      <c r="J27" s="33">
        <f>J26+I27-H27</f>
        <v>2669.72</v>
      </c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7">
        <v>41305</v>
      </c>
      <c r="F28" s="28"/>
      <c r="G28" s="29" t="s">
        <v>10</v>
      </c>
      <c r="H28" s="38">
        <v>32.840000000000003</v>
      </c>
      <c r="I28" s="30"/>
      <c r="J28" s="33">
        <f>J27+I28-H28</f>
        <v>2636.8799999999997</v>
      </c>
      <c r="P28" s="22"/>
      <c r="Q28" s="22"/>
      <c r="R28" s="22"/>
      <c r="S28" s="22"/>
      <c r="T28" s="22"/>
    </row>
    <row r="29" spans="1:80" s="10" customFormat="1" ht="16.5" customHeight="1" thickBot="1">
      <c r="D29" s="23"/>
      <c r="E29" s="27"/>
      <c r="F29" s="28"/>
      <c r="G29" s="29"/>
      <c r="H29" s="31"/>
      <c r="I29" s="30"/>
      <c r="J29" s="33">
        <f>J28+I29-H29</f>
        <v>2636.8799999999997</v>
      </c>
    </row>
    <row r="30" spans="1:80" s="10" customFormat="1" ht="21.95" customHeight="1" thickBot="1">
      <c r="B30" s="9"/>
      <c r="C30" s="9"/>
      <c r="D30" s="26"/>
      <c r="E30" s="25"/>
      <c r="F30" s="20"/>
      <c r="G30" s="20" t="s">
        <v>8</v>
      </c>
      <c r="H30" s="36">
        <f>SUM(H26:H29)</f>
        <v>632.84</v>
      </c>
      <c r="I30" s="36">
        <f>SUM(I27:I29)</f>
        <v>0</v>
      </c>
      <c r="J30" s="37">
        <f>J29</f>
        <v>2636.8799999999997</v>
      </c>
    </row>
    <row r="31" spans="1:80" ht="24" customHeight="1">
      <c r="D31" s="7"/>
      <c r="E31" s="7"/>
      <c r="F31" s="7"/>
      <c r="G31" s="7"/>
      <c r="H31" s="11"/>
      <c r="I31" s="11"/>
      <c r="J31" s="11"/>
      <c r="K31" s="18"/>
      <c r="L31" s="18"/>
      <c r="M31" s="18"/>
      <c r="N31" s="18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 ht="24" customHeight="1">
      <c r="D32" s="7"/>
      <c r="E32" s="8"/>
      <c r="F32" s="5"/>
      <c r="G32" s="5"/>
      <c r="H32" s="6"/>
      <c r="I32" s="6"/>
      <c r="J32" s="6"/>
    </row>
    <row r="33" spans="4:80" ht="24" customHeight="1">
      <c r="D33" s="5"/>
      <c r="E33" s="8"/>
      <c r="F33" s="5"/>
      <c r="G33" s="5"/>
      <c r="H33" s="6"/>
      <c r="I33" s="6"/>
      <c r="J33" s="6"/>
    </row>
    <row r="34" spans="4:80" ht="24" customHeight="1">
      <c r="D34" s="9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53"/>
      <c r="E37" s="53"/>
      <c r="F37" s="53"/>
      <c r="G37" s="53"/>
      <c r="H37" s="53"/>
      <c r="I37" s="53"/>
      <c r="J37" s="6"/>
    </row>
    <row r="38" spans="4:80" ht="24" customHeight="1">
      <c r="D38" s="53"/>
      <c r="E38" s="53"/>
      <c r="F38" s="53"/>
      <c r="G38" s="53"/>
      <c r="H38" s="53"/>
      <c r="I38" s="53"/>
      <c r="J38" s="6"/>
    </row>
    <row r="39" spans="4:80" ht="24" customHeight="1">
      <c r="D39" s="9"/>
      <c r="E39" s="8"/>
      <c r="F39" s="5"/>
      <c r="G39" s="5"/>
      <c r="H39" s="6"/>
      <c r="I39" s="6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7"/>
      <c r="E41" s="8"/>
      <c r="F41" s="5"/>
      <c r="G41" s="5"/>
      <c r="H41" s="6"/>
      <c r="I41" s="6"/>
      <c r="J41" s="6"/>
    </row>
    <row r="42" spans="4:80" ht="24" customHeight="1">
      <c r="D42" s="54"/>
      <c r="E42" s="54"/>
      <c r="F42" s="54"/>
      <c r="G42" s="54"/>
      <c r="H42" s="54"/>
      <c r="I42" s="54"/>
      <c r="J42" s="54"/>
    </row>
    <row r="43" spans="4:80" ht="24" customHeight="1">
      <c r="D43" s="55"/>
      <c r="E43" s="55"/>
      <c r="F43" s="55"/>
      <c r="G43" s="55"/>
      <c r="H43" s="55"/>
      <c r="I43" s="55"/>
      <c r="J43" s="55"/>
    </row>
    <row r="44" spans="4:80" s="16" customFormat="1" ht="24" customHeight="1">
      <c r="D44" s="46"/>
      <c r="E44" s="46"/>
      <c r="F44" s="46"/>
      <c r="G44" s="46"/>
      <c r="H44" s="46"/>
      <c r="I44" s="46"/>
      <c r="J44" s="4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4:80" s="16" customFormat="1" ht="24" customHeight="1">
      <c r="D45" s="46"/>
      <c r="E45" s="46"/>
      <c r="F45" s="46"/>
      <c r="G45" s="46"/>
      <c r="H45" s="46"/>
      <c r="I45" s="46"/>
      <c r="J45" s="4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46"/>
      <c r="E46" s="46"/>
      <c r="F46" s="46"/>
      <c r="G46" s="46"/>
      <c r="H46" s="46"/>
      <c r="I46" s="46"/>
      <c r="J46" s="4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0.25">
      <c r="D47" s="35"/>
      <c r="E47" s="35"/>
      <c r="F47" s="35"/>
      <c r="G47" s="35"/>
      <c r="H47" s="35"/>
      <c r="I47" s="35"/>
      <c r="J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>
      <c r="D48" s="12"/>
      <c r="E48" s="12"/>
      <c r="F48" s="12"/>
      <c r="G48" s="12"/>
      <c r="H48" s="12"/>
      <c r="I48" s="12"/>
      <c r="J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78" spans="4:4" ht="13.5" thickBot="1"/>
    <row r="79" spans="4:4" ht="15">
      <c r="D79" s="4"/>
    </row>
  </sheetData>
  <mergeCells count="17">
    <mergeCell ref="P24:T24"/>
    <mergeCell ref="D37:I37"/>
    <mergeCell ref="D38:I38"/>
    <mergeCell ref="D42:J42"/>
    <mergeCell ref="D43:J43"/>
    <mergeCell ref="D44:J44"/>
    <mergeCell ref="D23:D25"/>
    <mergeCell ref="E23:G23"/>
    <mergeCell ref="D45:J45"/>
    <mergeCell ref="D17:J17"/>
    <mergeCell ref="D46:J46"/>
    <mergeCell ref="D18:J18"/>
    <mergeCell ref="D20:J20"/>
    <mergeCell ref="D21:J21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79"/>
  <sheetViews>
    <sheetView topLeftCell="D9" zoomScale="70" zoomScaleNormal="70" workbookViewId="0">
      <selection activeCell="D20" sqref="A20:IV20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47"/>
      <c r="E17" s="47"/>
      <c r="F17" s="47"/>
      <c r="G17" s="47"/>
      <c r="H17" s="47"/>
      <c r="I17" s="47"/>
      <c r="J17" s="47"/>
    </row>
    <row r="18" spans="1:80" s="16" customFormat="1" ht="19.5" customHeight="1">
      <c r="D18" s="48" t="s">
        <v>0</v>
      </c>
      <c r="E18" s="48"/>
      <c r="F18" s="48"/>
      <c r="G18" s="48"/>
      <c r="H18" s="48"/>
      <c r="I18" s="48"/>
      <c r="J18" s="48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47" t="s">
        <v>9</v>
      </c>
      <c r="E20" s="47" t="s">
        <v>9</v>
      </c>
      <c r="F20" s="47"/>
      <c r="G20" s="47"/>
      <c r="H20" s="47"/>
      <c r="I20" s="47"/>
      <c r="J20" s="47"/>
      <c r="K20" s="39"/>
      <c r="L20" s="39"/>
      <c r="M20" s="39"/>
      <c r="N20" s="39"/>
      <c r="O20" s="39"/>
      <c r="P20" s="39"/>
    </row>
    <row r="21" spans="1:80" s="16" customFormat="1" ht="19.5">
      <c r="D21" s="47" t="s">
        <v>16</v>
      </c>
      <c r="E21" s="47"/>
      <c r="F21" s="47"/>
      <c r="G21" s="47"/>
      <c r="H21" s="47"/>
      <c r="I21" s="47"/>
      <c r="J21" s="47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56"/>
      <c r="E23" s="59" t="s">
        <v>14</v>
      </c>
      <c r="F23" s="60"/>
      <c r="G23" s="60"/>
      <c r="H23" s="49"/>
      <c r="I23" s="49"/>
      <c r="J23" s="50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57"/>
      <c r="E24" s="51"/>
      <c r="F24" s="51"/>
      <c r="G24" s="15"/>
      <c r="H24" s="51" t="s">
        <v>7</v>
      </c>
      <c r="I24" s="51"/>
      <c r="J24" s="24">
        <v>2636.88</v>
      </c>
      <c r="K24" s="10"/>
      <c r="L24" s="10"/>
      <c r="M24" s="10"/>
      <c r="N24" s="10"/>
      <c r="P24" s="52"/>
      <c r="Q24" s="52"/>
      <c r="R24" s="52"/>
      <c r="S24" s="52"/>
      <c r="T24" s="52"/>
    </row>
    <row r="25" spans="1:80" s="5" customFormat="1" ht="45.75" customHeight="1" thickBot="1">
      <c r="A25" s="10"/>
      <c r="B25" s="10"/>
      <c r="C25" s="10"/>
      <c r="D25" s="58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41306</v>
      </c>
      <c r="F26" s="28"/>
      <c r="G26" s="29" t="s">
        <v>12</v>
      </c>
      <c r="H26" s="31"/>
      <c r="I26" s="31"/>
      <c r="J26" s="44">
        <v>2636.88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3">
        <v>41331</v>
      </c>
      <c r="F27" s="28"/>
      <c r="G27" s="29" t="s">
        <v>17</v>
      </c>
      <c r="H27" s="31"/>
      <c r="I27" s="33">
        <v>124208.17</v>
      </c>
      <c r="J27" s="44">
        <f>J26+I27-H27</f>
        <v>126845.05</v>
      </c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3">
        <v>41333</v>
      </c>
      <c r="F28" s="28"/>
      <c r="G28" s="29" t="s">
        <v>10</v>
      </c>
      <c r="H28" s="38">
        <v>0.9</v>
      </c>
      <c r="I28" s="33"/>
      <c r="J28" s="44">
        <f>J27+I28-H28</f>
        <v>126844.15000000001</v>
      </c>
      <c r="P28" s="22"/>
      <c r="Q28" s="22"/>
      <c r="R28" s="22"/>
      <c r="S28" s="22"/>
      <c r="T28" s="22"/>
    </row>
    <row r="29" spans="1:80" s="10" customFormat="1" ht="16.5" customHeight="1" thickBot="1">
      <c r="D29" s="23"/>
      <c r="E29" s="27"/>
      <c r="F29" s="28"/>
      <c r="G29" s="29"/>
      <c r="H29" s="31"/>
      <c r="I29" s="30"/>
      <c r="J29" s="44">
        <f>J28+I29-H29</f>
        <v>126844.15000000001</v>
      </c>
    </row>
    <row r="30" spans="1:80" s="10" customFormat="1" ht="21.95" customHeight="1" thickBot="1">
      <c r="B30" s="9"/>
      <c r="C30" s="9"/>
      <c r="D30" s="26"/>
      <c r="E30" s="25"/>
      <c r="F30" s="20"/>
      <c r="G30" s="20" t="s">
        <v>8</v>
      </c>
      <c r="H30" s="36">
        <f>SUM(H26:H29)</f>
        <v>0.9</v>
      </c>
      <c r="I30" s="37">
        <f>SUM(I26:I29)</f>
        <v>124208.17</v>
      </c>
      <c r="J30" s="36">
        <f>J29</f>
        <v>126844.15000000001</v>
      </c>
    </row>
    <row r="31" spans="1:80" ht="24" customHeight="1">
      <c r="D31" s="7"/>
      <c r="E31" s="7"/>
      <c r="F31" s="7"/>
      <c r="G31" s="7"/>
      <c r="H31" s="11"/>
      <c r="I31" s="11"/>
      <c r="J31" s="11"/>
      <c r="K31" s="18"/>
      <c r="L31" s="18"/>
      <c r="M31" s="18"/>
      <c r="N31" s="18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 ht="24" customHeight="1">
      <c r="D32" s="7"/>
      <c r="E32" s="8"/>
      <c r="F32" s="5"/>
      <c r="G32" s="5"/>
      <c r="H32" s="6"/>
      <c r="I32" s="6"/>
      <c r="J32" s="6"/>
    </row>
    <row r="33" spans="4:80" ht="24" customHeight="1">
      <c r="D33" s="5"/>
      <c r="E33" s="8"/>
      <c r="F33" s="5"/>
      <c r="G33" s="5"/>
      <c r="H33" s="6"/>
      <c r="I33" s="6"/>
      <c r="J33" s="6"/>
    </row>
    <row r="34" spans="4:80" ht="24" customHeight="1">
      <c r="D34" s="9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53"/>
      <c r="E37" s="53"/>
      <c r="F37" s="53"/>
      <c r="G37" s="53"/>
      <c r="H37" s="53"/>
      <c r="I37" s="53"/>
      <c r="J37" s="6"/>
    </row>
    <row r="38" spans="4:80" ht="24" customHeight="1">
      <c r="D38" s="53"/>
      <c r="E38" s="53"/>
      <c r="F38" s="53"/>
      <c r="G38" s="53"/>
      <c r="H38" s="53"/>
      <c r="I38" s="53"/>
      <c r="J38" s="6"/>
    </row>
    <row r="39" spans="4:80" ht="24" customHeight="1">
      <c r="D39" s="9"/>
      <c r="E39" s="8"/>
      <c r="F39" s="5"/>
      <c r="G39" s="5"/>
      <c r="H39" s="6"/>
      <c r="I39" s="6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7"/>
      <c r="E41" s="8"/>
      <c r="F41" s="5"/>
      <c r="G41" s="5"/>
      <c r="H41" s="6"/>
      <c r="I41" s="6"/>
      <c r="J41" s="6"/>
    </row>
    <row r="42" spans="4:80" ht="24" customHeight="1">
      <c r="D42" s="54"/>
      <c r="E42" s="54"/>
      <c r="F42" s="54"/>
      <c r="G42" s="54"/>
      <c r="H42" s="54"/>
      <c r="I42" s="54"/>
      <c r="J42" s="54"/>
    </row>
    <row r="43" spans="4:80" ht="24" customHeight="1">
      <c r="D43" s="55"/>
      <c r="E43" s="55"/>
      <c r="F43" s="55"/>
      <c r="G43" s="55"/>
      <c r="H43" s="55"/>
      <c r="I43" s="55"/>
      <c r="J43" s="55"/>
    </row>
    <row r="44" spans="4:80" s="16" customFormat="1" ht="24" customHeight="1">
      <c r="D44" s="46"/>
      <c r="E44" s="46"/>
      <c r="F44" s="46"/>
      <c r="G44" s="46"/>
      <c r="H44" s="46"/>
      <c r="I44" s="46"/>
      <c r="J44" s="4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4:80" s="16" customFormat="1" ht="24" customHeight="1">
      <c r="D45" s="46"/>
      <c r="E45" s="46"/>
      <c r="F45" s="46"/>
      <c r="G45" s="46"/>
      <c r="H45" s="46"/>
      <c r="I45" s="46"/>
      <c r="J45" s="4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46"/>
      <c r="E46" s="46"/>
      <c r="F46" s="46"/>
      <c r="G46" s="46"/>
      <c r="H46" s="46"/>
      <c r="I46" s="46"/>
      <c r="J46" s="4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0.25">
      <c r="D47" s="35"/>
      <c r="E47" s="35"/>
      <c r="F47" s="35"/>
      <c r="G47" s="35"/>
      <c r="H47" s="35"/>
      <c r="I47" s="35"/>
      <c r="J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>
      <c r="D48" s="12"/>
      <c r="E48" s="12"/>
      <c r="F48" s="12"/>
      <c r="G48" s="12"/>
      <c r="H48" s="12"/>
      <c r="I48" s="12"/>
      <c r="J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78" spans="4:4" ht="13.5" thickBot="1"/>
    <row r="79" spans="4:4" ht="15">
      <c r="D79" s="4"/>
    </row>
  </sheetData>
  <mergeCells count="17">
    <mergeCell ref="P24:T24"/>
    <mergeCell ref="D46:J46"/>
    <mergeCell ref="D37:I37"/>
    <mergeCell ref="D38:I38"/>
    <mergeCell ref="D42:J42"/>
    <mergeCell ref="D43:J43"/>
    <mergeCell ref="D44:J44"/>
    <mergeCell ref="D45:J45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90"/>
  <sheetViews>
    <sheetView zoomScale="70" zoomScaleNormal="70" workbookViewId="0">
      <selection activeCell="F43" sqref="F43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20" s="16" customFormat="1" ht="19.5">
      <c r="D17" s="47"/>
      <c r="E17" s="47"/>
      <c r="F17" s="47"/>
      <c r="G17" s="47"/>
      <c r="H17" s="47"/>
      <c r="I17" s="47"/>
      <c r="J17" s="47"/>
    </row>
    <row r="18" spans="1:20" s="16" customFormat="1" ht="19.5" customHeight="1">
      <c r="D18" s="48" t="s">
        <v>0</v>
      </c>
      <c r="E18" s="48"/>
      <c r="F18" s="48"/>
      <c r="G18" s="48"/>
      <c r="H18" s="48"/>
      <c r="I18" s="48"/>
      <c r="J18" s="48"/>
    </row>
    <row r="19" spans="1:20" s="16" customFormat="1">
      <c r="D19" s="17"/>
      <c r="E19" s="17"/>
      <c r="F19" s="17"/>
      <c r="G19" s="17"/>
      <c r="H19" s="17"/>
      <c r="I19" s="17"/>
      <c r="J19" s="17"/>
    </row>
    <row r="20" spans="1:20" s="16" customFormat="1" ht="19.5">
      <c r="D20" s="47" t="s">
        <v>9</v>
      </c>
      <c r="E20" s="47" t="s">
        <v>9</v>
      </c>
      <c r="F20" s="47"/>
      <c r="G20" s="47"/>
      <c r="H20" s="47"/>
      <c r="I20" s="47"/>
      <c r="J20" s="47"/>
      <c r="K20" s="39"/>
      <c r="L20" s="39"/>
      <c r="M20" s="39"/>
      <c r="N20" s="39"/>
      <c r="O20" s="39"/>
      <c r="P20" s="39"/>
    </row>
    <row r="21" spans="1:20" s="16" customFormat="1" ht="19.5">
      <c r="D21" s="47" t="s">
        <v>18</v>
      </c>
      <c r="E21" s="47"/>
      <c r="F21" s="47"/>
      <c r="G21" s="47"/>
      <c r="H21" s="47"/>
      <c r="I21" s="47"/>
      <c r="J21" s="47"/>
    </row>
    <row r="22" spans="1:20" s="16" customFormat="1" ht="19.5" customHeight="1" thickBot="1"/>
    <row r="23" spans="1:20" s="5" customFormat="1" ht="36.75" customHeight="1">
      <c r="A23" s="10"/>
      <c r="B23" s="10"/>
      <c r="C23" s="10"/>
      <c r="D23" s="56"/>
      <c r="E23" s="59" t="s">
        <v>14</v>
      </c>
      <c r="F23" s="60"/>
      <c r="G23" s="60"/>
      <c r="H23" s="49"/>
      <c r="I23" s="49"/>
      <c r="J23" s="50"/>
      <c r="K23" s="10"/>
      <c r="L23" s="10"/>
      <c r="M23" s="10"/>
      <c r="N23" s="10"/>
      <c r="P23" s="21"/>
      <c r="Q23" s="21"/>
      <c r="R23" s="21"/>
      <c r="S23" s="21"/>
      <c r="T23" s="21"/>
    </row>
    <row r="24" spans="1:20" s="5" customFormat="1" ht="37.5" customHeight="1">
      <c r="A24" s="10"/>
      <c r="B24" s="10"/>
      <c r="C24" s="10"/>
      <c r="D24" s="57"/>
      <c r="E24" s="51"/>
      <c r="F24" s="51"/>
      <c r="G24" s="15"/>
      <c r="H24" s="51" t="s">
        <v>7</v>
      </c>
      <c r="I24" s="51"/>
      <c r="J24" s="42">
        <v>126844.15</v>
      </c>
      <c r="K24" s="10"/>
      <c r="L24" s="10"/>
      <c r="M24" s="10"/>
      <c r="N24" s="10"/>
      <c r="P24" s="52"/>
      <c r="Q24" s="52"/>
      <c r="R24" s="52"/>
      <c r="S24" s="52"/>
      <c r="T24" s="52"/>
    </row>
    <row r="25" spans="1:20" s="5" customFormat="1" ht="45.75" customHeight="1" thickBot="1">
      <c r="A25" s="10"/>
      <c r="B25" s="10"/>
      <c r="C25" s="10"/>
      <c r="D25" s="58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20" s="13" customFormat="1" ht="17.100000000000001" customHeight="1">
      <c r="D26" s="23"/>
      <c r="E26" s="23">
        <v>41334</v>
      </c>
      <c r="F26" s="28"/>
      <c r="G26" s="29" t="s">
        <v>12</v>
      </c>
      <c r="H26" s="31"/>
      <c r="I26" s="31"/>
      <c r="J26" s="33">
        <v>126844.15</v>
      </c>
      <c r="P26" s="22"/>
      <c r="Q26" s="22"/>
      <c r="R26" s="22"/>
      <c r="S26" s="22"/>
      <c r="T26" s="22"/>
    </row>
    <row r="27" spans="1:20" s="13" customFormat="1" ht="17.100000000000001" customHeight="1">
      <c r="D27" s="23"/>
      <c r="E27" s="23">
        <v>41341</v>
      </c>
      <c r="F27" s="28" t="s">
        <v>19</v>
      </c>
      <c r="G27" s="29" t="s">
        <v>35</v>
      </c>
      <c r="H27" s="31">
        <v>5000</v>
      </c>
      <c r="I27" s="41"/>
      <c r="J27" s="33">
        <f>J26+I27-H27</f>
        <v>121844.15</v>
      </c>
      <c r="P27" s="22"/>
      <c r="Q27" s="22"/>
      <c r="R27" s="22"/>
      <c r="S27" s="22"/>
      <c r="T27" s="22"/>
    </row>
    <row r="28" spans="1:20" s="13" customFormat="1" ht="17.100000000000001" customHeight="1">
      <c r="D28" s="23"/>
      <c r="E28" s="23">
        <v>41345</v>
      </c>
      <c r="F28" s="28" t="s">
        <v>20</v>
      </c>
      <c r="G28" s="29" t="s">
        <v>36</v>
      </c>
      <c r="H28" s="31">
        <v>38985</v>
      </c>
      <c r="I28" s="43"/>
      <c r="J28" s="33">
        <f t="shared" ref="J28:J39" si="0">J27+I28-H28</f>
        <v>82859.149999999994</v>
      </c>
      <c r="P28" s="22"/>
      <c r="Q28" s="22"/>
      <c r="R28" s="22"/>
      <c r="S28" s="22"/>
      <c r="T28" s="22"/>
    </row>
    <row r="29" spans="1:20" s="13" customFormat="1" ht="17.100000000000001" customHeight="1">
      <c r="D29" s="23"/>
      <c r="E29" s="23">
        <v>41345</v>
      </c>
      <c r="F29" s="28" t="s">
        <v>21</v>
      </c>
      <c r="G29" s="29" t="s">
        <v>37</v>
      </c>
      <c r="H29" s="31">
        <v>6617.2</v>
      </c>
      <c r="I29" s="43"/>
      <c r="J29" s="33">
        <f t="shared" si="0"/>
        <v>76241.95</v>
      </c>
      <c r="P29" s="22"/>
      <c r="Q29" s="22"/>
      <c r="R29" s="22"/>
      <c r="S29" s="22"/>
      <c r="T29" s="22"/>
    </row>
    <row r="30" spans="1:20" s="13" customFormat="1" ht="17.100000000000001" customHeight="1">
      <c r="D30" s="23"/>
      <c r="E30" s="23">
        <v>41345</v>
      </c>
      <c r="F30" s="28" t="s">
        <v>22</v>
      </c>
      <c r="G30" s="29" t="s">
        <v>38</v>
      </c>
      <c r="H30" s="31">
        <v>5098.5600000000004</v>
      </c>
      <c r="I30" s="43"/>
      <c r="J30" s="33">
        <f t="shared" si="0"/>
        <v>71143.39</v>
      </c>
      <c r="P30" s="22"/>
      <c r="Q30" s="22"/>
      <c r="R30" s="22"/>
      <c r="S30" s="22"/>
      <c r="T30" s="22"/>
    </row>
    <row r="31" spans="1:20" s="13" customFormat="1" ht="17.100000000000001" customHeight="1">
      <c r="D31" s="23"/>
      <c r="E31" s="23">
        <v>41345</v>
      </c>
      <c r="F31" s="28" t="s">
        <v>23</v>
      </c>
      <c r="G31" s="29" t="s">
        <v>39</v>
      </c>
      <c r="H31" s="31">
        <v>2712</v>
      </c>
      <c r="I31" s="43"/>
      <c r="J31" s="33">
        <f t="shared" si="0"/>
        <v>68431.39</v>
      </c>
      <c r="P31" s="22"/>
      <c r="Q31" s="22"/>
      <c r="R31" s="22"/>
      <c r="S31" s="22"/>
      <c r="T31" s="22"/>
    </row>
    <row r="32" spans="1:20" s="13" customFormat="1" ht="17.100000000000001" customHeight="1">
      <c r="D32" s="23"/>
      <c r="E32" s="23">
        <v>41345</v>
      </c>
      <c r="F32" s="28" t="s">
        <v>24</v>
      </c>
      <c r="G32" s="29" t="s">
        <v>40</v>
      </c>
      <c r="H32" s="31">
        <v>7000</v>
      </c>
      <c r="I32" s="43"/>
      <c r="J32" s="33">
        <f t="shared" si="0"/>
        <v>61431.39</v>
      </c>
      <c r="P32" s="22"/>
      <c r="Q32" s="22"/>
      <c r="R32" s="22"/>
      <c r="S32" s="22"/>
      <c r="T32" s="22"/>
    </row>
    <row r="33" spans="2:80" s="13" customFormat="1" ht="17.100000000000001" customHeight="1">
      <c r="D33" s="23"/>
      <c r="E33" s="23">
        <v>41345</v>
      </c>
      <c r="F33" s="28" t="s">
        <v>25</v>
      </c>
      <c r="G33" s="29" t="s">
        <v>41</v>
      </c>
      <c r="H33" s="31">
        <v>13817</v>
      </c>
      <c r="I33" s="43"/>
      <c r="J33" s="33">
        <f t="shared" si="0"/>
        <v>47614.39</v>
      </c>
      <c r="P33" s="22"/>
      <c r="Q33" s="22"/>
      <c r="R33" s="22"/>
      <c r="S33" s="22"/>
      <c r="T33" s="22"/>
    </row>
    <row r="34" spans="2:80" s="13" customFormat="1" ht="17.100000000000001" customHeight="1">
      <c r="D34" s="23"/>
      <c r="E34" s="23">
        <v>41354</v>
      </c>
      <c r="F34" s="28" t="s">
        <v>27</v>
      </c>
      <c r="G34" s="29" t="s">
        <v>26</v>
      </c>
      <c r="H34" s="31">
        <v>0</v>
      </c>
      <c r="I34" s="43"/>
      <c r="J34" s="33">
        <f t="shared" si="0"/>
        <v>47614.39</v>
      </c>
      <c r="P34" s="22"/>
      <c r="Q34" s="22"/>
      <c r="R34" s="22"/>
      <c r="S34" s="22"/>
      <c r="T34" s="22"/>
    </row>
    <row r="35" spans="2:80" s="13" customFormat="1" ht="17.100000000000001" customHeight="1">
      <c r="D35" s="23"/>
      <c r="E35" s="23">
        <v>41354</v>
      </c>
      <c r="F35" s="28" t="s">
        <v>28</v>
      </c>
      <c r="G35" s="29" t="s">
        <v>42</v>
      </c>
      <c r="H35" s="31">
        <v>1594.45</v>
      </c>
      <c r="I35" s="43"/>
      <c r="J35" s="33">
        <f t="shared" si="0"/>
        <v>46019.94</v>
      </c>
      <c r="P35" s="22"/>
      <c r="Q35" s="22"/>
      <c r="R35" s="22"/>
      <c r="S35" s="22"/>
      <c r="T35" s="22"/>
    </row>
    <row r="36" spans="2:80" s="13" customFormat="1" ht="17.100000000000001" customHeight="1">
      <c r="D36" s="23"/>
      <c r="E36" s="23">
        <v>41354</v>
      </c>
      <c r="F36" s="28" t="s">
        <v>29</v>
      </c>
      <c r="G36" s="29" t="s">
        <v>43</v>
      </c>
      <c r="H36" s="31">
        <v>16644.900000000001</v>
      </c>
      <c r="I36" s="43"/>
      <c r="J36" s="33">
        <f t="shared" si="0"/>
        <v>29375.040000000001</v>
      </c>
      <c r="P36" s="22"/>
      <c r="Q36" s="22"/>
      <c r="R36" s="22"/>
      <c r="S36" s="22"/>
      <c r="T36" s="22"/>
    </row>
    <row r="37" spans="2:80" s="13" customFormat="1" ht="17.100000000000001" customHeight="1">
      <c r="D37" s="23"/>
      <c r="E37" s="23">
        <v>41354</v>
      </c>
      <c r="F37" s="28" t="s">
        <v>30</v>
      </c>
      <c r="G37" s="29" t="s">
        <v>26</v>
      </c>
      <c r="H37" s="31">
        <v>0</v>
      </c>
      <c r="I37" s="43"/>
      <c r="J37" s="33">
        <f t="shared" si="0"/>
        <v>29375.040000000001</v>
      </c>
      <c r="P37" s="22"/>
      <c r="Q37" s="22"/>
      <c r="R37" s="22"/>
      <c r="S37" s="22"/>
      <c r="T37" s="22"/>
    </row>
    <row r="38" spans="2:80" s="13" customFormat="1" ht="17.100000000000001" customHeight="1">
      <c r="D38" s="23"/>
      <c r="E38" s="23">
        <v>41354</v>
      </c>
      <c r="F38" s="28" t="s">
        <v>31</v>
      </c>
      <c r="G38" s="29" t="s">
        <v>44</v>
      </c>
      <c r="H38" s="31">
        <v>18945</v>
      </c>
      <c r="I38" s="43"/>
      <c r="J38" s="33">
        <f t="shared" si="0"/>
        <v>10430.040000000001</v>
      </c>
      <c r="P38" s="22"/>
      <c r="Q38" s="22"/>
      <c r="R38" s="22"/>
      <c r="S38" s="22"/>
      <c r="T38" s="22"/>
    </row>
    <row r="39" spans="2:80" s="13" customFormat="1" ht="17.100000000000001" customHeight="1">
      <c r="D39" s="23"/>
      <c r="E39" s="23">
        <v>41364</v>
      </c>
      <c r="F39" s="28"/>
      <c r="G39" s="29" t="s">
        <v>10</v>
      </c>
      <c r="H39" s="38">
        <f>10.5+58.48+4.07+20.73+7.65+9.93+28.42</f>
        <v>139.77999999999997</v>
      </c>
      <c r="I39" s="43"/>
      <c r="J39" s="33">
        <f t="shared" si="0"/>
        <v>10290.26</v>
      </c>
      <c r="P39" s="22"/>
      <c r="Q39" s="22"/>
      <c r="R39" s="22"/>
      <c r="S39" s="22"/>
      <c r="T39" s="22"/>
    </row>
    <row r="40" spans="2:80" s="10" customFormat="1" ht="16.5" customHeight="1" thickBot="1">
      <c r="D40" s="23"/>
      <c r="E40" s="27"/>
      <c r="F40" s="28"/>
      <c r="G40" s="29"/>
      <c r="H40" s="31"/>
      <c r="I40" s="30"/>
      <c r="J40" s="33">
        <f>J39+I40-H40</f>
        <v>10290.26</v>
      </c>
    </row>
    <row r="41" spans="2:80" s="10" customFormat="1" ht="21.95" customHeight="1" thickBot="1">
      <c r="B41" s="9"/>
      <c r="C41" s="9"/>
      <c r="D41" s="26"/>
      <c r="E41" s="25"/>
      <c r="F41" s="20"/>
      <c r="G41" s="20" t="s">
        <v>8</v>
      </c>
      <c r="H41" s="36">
        <f>SUM(H26:H40)</f>
        <v>116553.88999999998</v>
      </c>
      <c r="I41" s="36">
        <f>SUM(I26:I40)</f>
        <v>0</v>
      </c>
      <c r="J41" s="37">
        <f>J40</f>
        <v>10290.26</v>
      </c>
    </row>
    <row r="42" spans="2:80" ht="24" customHeight="1">
      <c r="D42" s="7"/>
      <c r="E42" s="7"/>
      <c r="F42" s="7"/>
      <c r="G42" s="7"/>
      <c r="H42" s="11"/>
      <c r="I42" s="11"/>
      <c r="J42" s="11"/>
      <c r="K42" s="18"/>
      <c r="L42" s="18"/>
      <c r="M42" s="18"/>
      <c r="N42" s="18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</row>
    <row r="43" spans="2:80" ht="24" customHeight="1">
      <c r="D43" s="7"/>
      <c r="E43" s="8"/>
      <c r="F43" s="5"/>
      <c r="G43" s="5"/>
      <c r="H43" s="6"/>
      <c r="I43" s="6"/>
      <c r="J43" s="6"/>
    </row>
    <row r="44" spans="2:80" ht="24" customHeight="1">
      <c r="D44" s="5"/>
      <c r="E44" s="8"/>
      <c r="F44" s="5"/>
      <c r="G44" s="5"/>
      <c r="H44" s="6"/>
      <c r="I44" s="6"/>
      <c r="J44" s="6"/>
    </row>
    <row r="45" spans="2:80" ht="24" customHeight="1">
      <c r="D45" s="9"/>
      <c r="E45" s="8"/>
      <c r="F45" s="5"/>
      <c r="G45" s="5"/>
      <c r="H45" s="6"/>
      <c r="I45" s="6"/>
      <c r="J45" s="6"/>
    </row>
    <row r="46" spans="2:80" ht="24" customHeight="1">
      <c r="D46" s="9"/>
      <c r="E46" s="8"/>
      <c r="F46" s="5"/>
      <c r="G46" s="5"/>
      <c r="H46" s="6"/>
      <c r="I46" s="6"/>
      <c r="J46" s="6"/>
    </row>
    <row r="47" spans="2:80" ht="24" customHeight="1">
      <c r="D47" s="9"/>
      <c r="E47" s="8"/>
      <c r="F47" s="5"/>
      <c r="G47" s="5"/>
      <c r="H47" s="6"/>
      <c r="I47" s="6"/>
      <c r="J47" s="6"/>
    </row>
    <row r="48" spans="2:80" ht="24" customHeight="1">
      <c r="D48" s="53"/>
      <c r="E48" s="53"/>
      <c r="F48" s="53"/>
      <c r="G48" s="53"/>
      <c r="H48" s="53"/>
      <c r="I48" s="53"/>
      <c r="J48" s="6"/>
    </row>
    <row r="49" spans="4:80" ht="24" customHeight="1">
      <c r="D49" s="53"/>
      <c r="E49" s="53"/>
      <c r="F49" s="53"/>
      <c r="G49" s="53"/>
      <c r="H49" s="53"/>
      <c r="I49" s="53"/>
      <c r="J49" s="6"/>
    </row>
    <row r="50" spans="4:80" ht="24" customHeight="1">
      <c r="D50" s="9"/>
      <c r="E50" s="8"/>
      <c r="F50" s="5"/>
      <c r="G50" s="5"/>
      <c r="H50" s="6"/>
      <c r="I50" s="6"/>
      <c r="J50" s="6"/>
    </row>
    <row r="51" spans="4:80" ht="24" customHeight="1">
      <c r="D51" s="9"/>
      <c r="E51" s="8"/>
      <c r="F51" s="5"/>
      <c r="G51" s="5"/>
      <c r="H51" s="6"/>
      <c r="I51" s="6"/>
      <c r="J51" s="6"/>
    </row>
    <row r="52" spans="4:80" ht="24" customHeight="1">
      <c r="D52" s="7"/>
      <c r="E52" s="8"/>
      <c r="F52" s="5"/>
      <c r="G52" s="5"/>
      <c r="H52" s="6"/>
      <c r="I52" s="6"/>
      <c r="J52" s="6"/>
    </row>
    <row r="53" spans="4:80" ht="24" customHeight="1">
      <c r="D53" s="54"/>
      <c r="E53" s="54"/>
      <c r="F53" s="54"/>
      <c r="G53" s="54"/>
      <c r="H53" s="54"/>
      <c r="I53" s="54"/>
      <c r="J53" s="54"/>
    </row>
    <row r="54" spans="4:80" ht="24" customHeight="1">
      <c r="D54" s="55"/>
      <c r="E54" s="55"/>
      <c r="F54" s="55"/>
      <c r="G54" s="55"/>
      <c r="H54" s="55"/>
      <c r="I54" s="55"/>
      <c r="J54" s="55"/>
    </row>
    <row r="55" spans="4:80" s="16" customFormat="1" ht="24" customHeight="1">
      <c r="D55" s="46"/>
      <c r="E55" s="46"/>
      <c r="F55" s="46"/>
      <c r="G55" s="46"/>
      <c r="H55" s="46"/>
      <c r="I55" s="46"/>
      <c r="J55" s="4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 ht="24" customHeight="1">
      <c r="D56" s="46"/>
      <c r="E56" s="46"/>
      <c r="F56" s="46"/>
      <c r="G56" s="46"/>
      <c r="H56" s="46"/>
      <c r="I56" s="46"/>
      <c r="J56" s="4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 ht="24" customHeight="1">
      <c r="D57" s="46"/>
      <c r="E57" s="46"/>
      <c r="F57" s="46"/>
      <c r="G57" s="46"/>
      <c r="H57" s="46"/>
      <c r="I57" s="46"/>
      <c r="J57" s="46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 ht="20.25">
      <c r="D58" s="35"/>
      <c r="E58" s="35"/>
      <c r="F58" s="35"/>
      <c r="G58" s="35"/>
      <c r="H58" s="35"/>
      <c r="I58" s="35"/>
      <c r="J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4:80" s="16" customFormat="1">
      <c r="D61" s="12"/>
      <c r="E61" s="12"/>
      <c r="F61" s="12"/>
      <c r="G61" s="12"/>
      <c r="H61" s="12"/>
      <c r="I61" s="12"/>
      <c r="J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4:80" s="16" customFormat="1">
      <c r="D62" s="12"/>
      <c r="E62" s="12"/>
      <c r="F62" s="12"/>
      <c r="G62" s="12"/>
      <c r="H62" s="12"/>
      <c r="I62" s="12"/>
      <c r="J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4:80" s="16" customFormat="1">
      <c r="D63" s="12"/>
      <c r="E63" s="12"/>
      <c r="F63" s="12"/>
      <c r="G63" s="12"/>
      <c r="H63" s="12"/>
      <c r="I63" s="12"/>
      <c r="J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4:80" s="16" customFormat="1">
      <c r="D64" s="12"/>
      <c r="E64" s="12"/>
      <c r="F64" s="12"/>
      <c r="G64" s="12"/>
      <c r="H64" s="12"/>
      <c r="I64" s="12"/>
      <c r="J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4:80" s="16" customFormat="1">
      <c r="D65" s="12"/>
      <c r="E65" s="12"/>
      <c r="F65" s="12"/>
      <c r="G65" s="12"/>
      <c r="H65" s="12"/>
      <c r="I65" s="12"/>
      <c r="J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</row>
    <row r="66" spans="4:80" s="16" customFormat="1">
      <c r="D66" s="12"/>
      <c r="E66" s="12"/>
      <c r="F66" s="12"/>
      <c r="G66" s="12"/>
      <c r="H66" s="12"/>
      <c r="I66" s="12"/>
      <c r="J66" s="1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</row>
    <row r="67" spans="4:80" s="16" customFormat="1">
      <c r="D67" s="12"/>
      <c r="E67" s="12"/>
      <c r="F67" s="12"/>
      <c r="G67" s="12"/>
      <c r="H67" s="12"/>
      <c r="I67" s="12"/>
      <c r="J67" s="1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</row>
    <row r="68" spans="4:80" s="16" customFormat="1">
      <c r="D68" s="12"/>
      <c r="E68" s="12"/>
      <c r="F68" s="12"/>
      <c r="G68" s="12"/>
      <c r="H68" s="12"/>
      <c r="I68" s="12"/>
      <c r="J68" s="1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</row>
    <row r="69" spans="4:80" s="16" customFormat="1">
      <c r="D69" s="12"/>
      <c r="E69" s="12"/>
      <c r="F69" s="12"/>
      <c r="G69" s="12"/>
      <c r="H69" s="12"/>
      <c r="I69" s="12"/>
      <c r="J69" s="1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</row>
    <row r="70" spans="4:80" s="16" customFormat="1">
      <c r="D70" s="12"/>
      <c r="E70" s="12"/>
      <c r="F70" s="12"/>
      <c r="G70" s="12"/>
      <c r="H70" s="12"/>
      <c r="I70" s="12"/>
      <c r="J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</row>
    <row r="89" spans="4:4" ht="13.5" thickBot="1"/>
    <row r="90" spans="4:4" ht="15">
      <c r="D90" s="4"/>
    </row>
  </sheetData>
  <mergeCells count="17">
    <mergeCell ref="P24:T24"/>
    <mergeCell ref="D57:J57"/>
    <mergeCell ref="D48:I48"/>
    <mergeCell ref="D49:I49"/>
    <mergeCell ref="D53:J53"/>
    <mergeCell ref="D54:J54"/>
    <mergeCell ref="D55:J55"/>
    <mergeCell ref="D56:J56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80"/>
  <sheetViews>
    <sheetView zoomScale="70" zoomScaleNormal="70" workbookViewId="0">
      <selection activeCell="D20" sqref="A20:IV20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47"/>
      <c r="E17" s="47"/>
      <c r="F17" s="47"/>
      <c r="G17" s="47"/>
      <c r="H17" s="47"/>
      <c r="I17" s="47"/>
      <c r="J17" s="47"/>
    </row>
    <row r="18" spans="1:80" s="16" customFormat="1" ht="19.5" customHeight="1">
      <c r="D18" s="48" t="s">
        <v>0</v>
      </c>
      <c r="E18" s="48"/>
      <c r="F18" s="48"/>
      <c r="G18" s="48"/>
      <c r="H18" s="48"/>
      <c r="I18" s="48"/>
      <c r="J18" s="48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47" t="s">
        <v>9</v>
      </c>
      <c r="E20" s="47" t="s">
        <v>9</v>
      </c>
      <c r="F20" s="47"/>
      <c r="G20" s="47"/>
      <c r="H20" s="47"/>
      <c r="I20" s="47"/>
      <c r="J20" s="47"/>
      <c r="K20" s="40"/>
      <c r="L20" s="40"/>
      <c r="M20" s="40"/>
      <c r="N20" s="40"/>
      <c r="O20" s="40"/>
      <c r="P20" s="40"/>
    </row>
    <row r="21" spans="1:80" s="16" customFormat="1" ht="19.5">
      <c r="D21" s="47" t="s">
        <v>32</v>
      </c>
      <c r="E21" s="47"/>
      <c r="F21" s="47"/>
      <c r="G21" s="47"/>
      <c r="H21" s="47"/>
      <c r="I21" s="47"/>
      <c r="J21" s="47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56"/>
      <c r="E23" s="59" t="s">
        <v>14</v>
      </c>
      <c r="F23" s="60"/>
      <c r="G23" s="60"/>
      <c r="H23" s="49"/>
      <c r="I23" s="49"/>
      <c r="J23" s="50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57"/>
      <c r="E24" s="51"/>
      <c r="F24" s="51"/>
      <c r="G24" s="15"/>
      <c r="H24" s="51" t="s">
        <v>7</v>
      </c>
      <c r="I24" s="51"/>
      <c r="J24" s="42">
        <v>10290.26</v>
      </c>
      <c r="K24" s="10"/>
      <c r="L24" s="10"/>
      <c r="M24" s="10"/>
      <c r="N24" s="10"/>
      <c r="P24" s="52"/>
      <c r="Q24" s="52"/>
      <c r="R24" s="52"/>
      <c r="S24" s="52"/>
      <c r="T24" s="52"/>
    </row>
    <row r="25" spans="1:80" s="5" customFormat="1" ht="45.75" customHeight="1" thickBot="1">
      <c r="A25" s="10"/>
      <c r="B25" s="10"/>
      <c r="C25" s="10"/>
      <c r="D25" s="58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41365</v>
      </c>
      <c r="F26" s="28"/>
      <c r="G26" s="29" t="s">
        <v>12</v>
      </c>
      <c r="H26" s="31"/>
      <c r="I26" s="31"/>
      <c r="J26" s="33">
        <v>10290.26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3">
        <v>41367</v>
      </c>
      <c r="F27" s="28" t="s">
        <v>33</v>
      </c>
      <c r="G27" s="29" t="s">
        <v>45</v>
      </c>
      <c r="H27" s="31">
        <v>4822.95</v>
      </c>
      <c r="I27" s="41"/>
      <c r="J27" s="33">
        <f>J26+I27-H27</f>
        <v>5467.31</v>
      </c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3">
        <v>41387</v>
      </c>
      <c r="F28" s="28" t="s">
        <v>34</v>
      </c>
      <c r="G28" s="29" t="s">
        <v>46</v>
      </c>
      <c r="H28" s="31">
        <v>3995.45</v>
      </c>
      <c r="I28" s="43"/>
      <c r="J28" s="33">
        <f>J27+I28-H28</f>
        <v>1471.8600000000006</v>
      </c>
      <c r="P28" s="22"/>
      <c r="Q28" s="22"/>
      <c r="R28" s="22"/>
      <c r="S28" s="22"/>
      <c r="T28" s="22"/>
    </row>
    <row r="29" spans="1:80" s="13" customFormat="1" ht="17.100000000000001" customHeight="1">
      <c r="D29" s="23"/>
      <c r="E29" s="23">
        <v>41394</v>
      </c>
      <c r="F29" s="28"/>
      <c r="G29" s="29" t="s">
        <v>10</v>
      </c>
      <c r="H29" s="38">
        <f>2.39+24.97+7.23+7.5</f>
        <v>42.09</v>
      </c>
      <c r="I29" s="43"/>
      <c r="J29" s="33">
        <f>J28+I29-H29</f>
        <v>1429.7700000000007</v>
      </c>
      <c r="P29" s="22"/>
      <c r="Q29" s="22"/>
      <c r="R29" s="22"/>
      <c r="S29" s="22"/>
      <c r="T29" s="22"/>
    </row>
    <row r="30" spans="1:80" s="10" customFormat="1" ht="16.5" customHeight="1" thickBot="1">
      <c r="D30" s="23"/>
      <c r="E30" s="27"/>
      <c r="F30" s="28"/>
      <c r="G30" s="29"/>
      <c r="H30" s="31"/>
      <c r="I30" s="30"/>
      <c r="J30" s="33">
        <f>J29+I30-H30</f>
        <v>1429.7700000000007</v>
      </c>
    </row>
    <row r="31" spans="1:80" s="10" customFormat="1" ht="21.95" customHeight="1" thickBot="1">
      <c r="B31" s="9"/>
      <c r="C31" s="9"/>
      <c r="D31" s="26"/>
      <c r="E31" s="25"/>
      <c r="F31" s="20"/>
      <c r="G31" s="20" t="s">
        <v>8</v>
      </c>
      <c r="H31" s="36">
        <f>SUM(H26:H30)</f>
        <v>8860.49</v>
      </c>
      <c r="I31" s="36">
        <f>SUM(I26:I30)</f>
        <v>0</v>
      </c>
      <c r="J31" s="37">
        <f>J30</f>
        <v>1429.7700000000007</v>
      </c>
    </row>
    <row r="32" spans="1:80" ht="24" customHeight="1">
      <c r="D32" s="7"/>
      <c r="E32" s="7"/>
      <c r="F32" s="7"/>
      <c r="G32" s="7"/>
      <c r="H32" s="11"/>
      <c r="I32" s="11"/>
      <c r="J32" s="11"/>
      <c r="K32" s="18"/>
      <c r="L32" s="18"/>
      <c r="M32" s="18"/>
      <c r="N32" s="18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4:80" ht="24" customHeight="1">
      <c r="D33" s="7"/>
      <c r="E33" s="8"/>
      <c r="F33" s="5"/>
      <c r="G33" s="5"/>
      <c r="H33" s="6"/>
      <c r="I33" s="6"/>
      <c r="J33" s="6"/>
    </row>
    <row r="34" spans="4:80" ht="24" customHeight="1">
      <c r="D34" s="5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9"/>
      <c r="E37" s="8"/>
      <c r="F37" s="5"/>
      <c r="G37" s="5"/>
      <c r="H37" s="6"/>
      <c r="I37" s="6"/>
      <c r="J37" s="6"/>
    </row>
    <row r="38" spans="4:80" ht="24" customHeight="1">
      <c r="D38" s="53"/>
      <c r="E38" s="53"/>
      <c r="F38" s="53"/>
      <c r="G38" s="53"/>
      <c r="H38" s="53"/>
      <c r="I38" s="53"/>
      <c r="J38" s="6"/>
    </row>
    <row r="39" spans="4:80" ht="24" customHeight="1">
      <c r="D39" s="53"/>
      <c r="E39" s="53"/>
      <c r="F39" s="53"/>
      <c r="G39" s="53"/>
      <c r="H39" s="53"/>
      <c r="I39" s="53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9"/>
      <c r="E41" s="8"/>
      <c r="F41" s="5"/>
      <c r="G41" s="5"/>
      <c r="H41" s="6"/>
      <c r="I41" s="6"/>
      <c r="J41" s="6"/>
    </row>
    <row r="42" spans="4:80" ht="24" customHeight="1">
      <c r="D42" s="7"/>
      <c r="E42" s="8"/>
      <c r="F42" s="5"/>
      <c r="G42" s="5"/>
      <c r="H42" s="6"/>
      <c r="I42" s="6"/>
      <c r="J42" s="6"/>
    </row>
    <row r="43" spans="4:80" ht="24" customHeight="1">
      <c r="D43" s="54"/>
      <c r="E43" s="54"/>
      <c r="F43" s="54"/>
      <c r="G43" s="54"/>
      <c r="H43" s="54"/>
      <c r="I43" s="54"/>
      <c r="J43" s="54"/>
    </row>
    <row r="44" spans="4:80" ht="24" customHeight="1">
      <c r="D44" s="55"/>
      <c r="E44" s="55"/>
      <c r="F44" s="55"/>
      <c r="G44" s="55"/>
      <c r="H44" s="55"/>
      <c r="I44" s="55"/>
      <c r="J44" s="55"/>
    </row>
    <row r="45" spans="4:80" s="16" customFormat="1" ht="24" customHeight="1">
      <c r="D45" s="46"/>
      <c r="E45" s="46"/>
      <c r="F45" s="46"/>
      <c r="G45" s="46"/>
      <c r="H45" s="46"/>
      <c r="I45" s="46"/>
      <c r="J45" s="4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46"/>
      <c r="E46" s="46"/>
      <c r="F46" s="46"/>
      <c r="G46" s="46"/>
      <c r="H46" s="46"/>
      <c r="I46" s="46"/>
      <c r="J46" s="4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4" customHeight="1">
      <c r="D47" s="46"/>
      <c r="E47" s="46"/>
      <c r="F47" s="46"/>
      <c r="G47" s="46"/>
      <c r="H47" s="46"/>
      <c r="I47" s="46"/>
      <c r="J47" s="4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 ht="20.25">
      <c r="D48" s="35"/>
      <c r="E48" s="35"/>
      <c r="F48" s="35"/>
      <c r="G48" s="35"/>
      <c r="H48" s="35"/>
      <c r="I48" s="35"/>
      <c r="J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79" spans="4:4" ht="13.5" thickBot="1"/>
    <row r="80" spans="4:4" ht="15">
      <c r="D80" s="4"/>
    </row>
  </sheetData>
  <mergeCells count="17"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  <mergeCell ref="P24:T24"/>
    <mergeCell ref="D47:J47"/>
    <mergeCell ref="D38:I38"/>
    <mergeCell ref="D39:I39"/>
    <mergeCell ref="D43:J43"/>
    <mergeCell ref="D44:J44"/>
    <mergeCell ref="D45:J45"/>
    <mergeCell ref="D46:J46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80"/>
  <sheetViews>
    <sheetView zoomScale="70" zoomScaleNormal="70" workbookViewId="0">
      <selection activeCell="A33" sqref="A33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47"/>
      <c r="E17" s="47"/>
      <c r="F17" s="47"/>
      <c r="G17" s="47"/>
      <c r="H17" s="47"/>
      <c r="I17" s="47"/>
      <c r="J17" s="47"/>
    </row>
    <row r="18" spans="1:80" s="16" customFormat="1" ht="19.5" customHeight="1">
      <c r="D18" s="48" t="s">
        <v>0</v>
      </c>
      <c r="E18" s="48"/>
      <c r="F18" s="48"/>
      <c r="G18" s="48"/>
      <c r="H18" s="48"/>
      <c r="I18" s="48"/>
      <c r="J18" s="48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47" t="s">
        <v>9</v>
      </c>
      <c r="E20" s="47" t="s">
        <v>9</v>
      </c>
      <c r="F20" s="47"/>
      <c r="G20" s="47"/>
      <c r="H20" s="47"/>
      <c r="I20" s="47"/>
      <c r="J20" s="47"/>
      <c r="K20" s="45"/>
      <c r="L20" s="45"/>
      <c r="M20" s="45"/>
      <c r="N20" s="45"/>
      <c r="O20" s="45"/>
      <c r="P20" s="45"/>
    </row>
    <row r="21" spans="1:80" s="16" customFormat="1" ht="19.5">
      <c r="D21" s="47" t="s">
        <v>47</v>
      </c>
      <c r="E21" s="47"/>
      <c r="F21" s="47"/>
      <c r="G21" s="47"/>
      <c r="H21" s="47"/>
      <c r="I21" s="47"/>
      <c r="J21" s="47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56"/>
      <c r="E23" s="59" t="s">
        <v>14</v>
      </c>
      <c r="F23" s="60"/>
      <c r="G23" s="60"/>
      <c r="H23" s="49"/>
      <c r="I23" s="49"/>
      <c r="J23" s="50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57"/>
      <c r="E24" s="51"/>
      <c r="F24" s="51"/>
      <c r="G24" s="15"/>
      <c r="H24" s="51" t="s">
        <v>7</v>
      </c>
      <c r="I24" s="51"/>
      <c r="J24" s="42">
        <v>1429.77</v>
      </c>
      <c r="K24" s="10"/>
      <c r="L24" s="10"/>
      <c r="M24" s="10"/>
      <c r="N24" s="10"/>
      <c r="P24" s="52"/>
      <c r="Q24" s="52"/>
      <c r="R24" s="52"/>
      <c r="S24" s="52"/>
      <c r="T24" s="52"/>
    </row>
    <row r="25" spans="1:80" s="5" customFormat="1" ht="45.75" customHeight="1" thickBot="1">
      <c r="A25" s="10"/>
      <c r="B25" s="10"/>
      <c r="C25" s="10"/>
      <c r="D25" s="58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41395</v>
      </c>
      <c r="F26" s="28"/>
      <c r="G26" s="29" t="s">
        <v>12</v>
      </c>
      <c r="H26" s="31"/>
      <c r="I26" s="31"/>
      <c r="J26" s="33">
        <v>1429.77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3"/>
      <c r="F27" s="28"/>
      <c r="G27" s="29"/>
      <c r="H27" s="31"/>
      <c r="I27" s="41"/>
      <c r="J27" s="33"/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3"/>
      <c r="F28" s="28"/>
      <c r="G28" s="29" t="s">
        <v>48</v>
      </c>
      <c r="H28" s="31"/>
      <c r="I28" s="43"/>
      <c r="J28" s="33"/>
      <c r="P28" s="22"/>
      <c r="Q28" s="22"/>
      <c r="R28" s="22"/>
      <c r="S28" s="22"/>
      <c r="T28" s="22"/>
    </row>
    <row r="29" spans="1:80" s="13" customFormat="1" ht="17.100000000000001" customHeight="1">
      <c r="D29" s="23"/>
      <c r="E29" s="23">
        <v>41425</v>
      </c>
      <c r="F29" s="28"/>
      <c r="G29" s="29"/>
      <c r="H29" s="38"/>
      <c r="I29" s="43"/>
      <c r="J29" s="33">
        <f>J26</f>
        <v>1429.77</v>
      </c>
      <c r="P29" s="22"/>
      <c r="Q29" s="22"/>
      <c r="R29" s="22"/>
      <c r="S29" s="22"/>
      <c r="T29" s="22"/>
    </row>
    <row r="30" spans="1:80" s="10" customFormat="1" ht="16.5" customHeight="1" thickBot="1">
      <c r="D30" s="23"/>
      <c r="E30" s="27"/>
      <c r="F30" s="28"/>
      <c r="G30" s="29"/>
      <c r="H30" s="31"/>
      <c r="I30" s="30"/>
      <c r="J30" s="33">
        <f>J26</f>
        <v>1429.77</v>
      </c>
    </row>
    <row r="31" spans="1:80" s="10" customFormat="1" ht="21.95" customHeight="1" thickBot="1">
      <c r="B31" s="9"/>
      <c r="C31" s="9"/>
      <c r="D31" s="26"/>
      <c r="E31" s="25"/>
      <c r="F31" s="20"/>
      <c r="G31" s="20" t="s">
        <v>8</v>
      </c>
      <c r="H31" s="36">
        <f>SUM(H26:H30)</f>
        <v>0</v>
      </c>
      <c r="I31" s="36">
        <f>SUM(I26:I30)</f>
        <v>0</v>
      </c>
      <c r="J31" s="37">
        <f>J30</f>
        <v>1429.77</v>
      </c>
    </row>
    <row r="32" spans="1:80" ht="24" customHeight="1">
      <c r="D32" s="7"/>
      <c r="E32" s="7"/>
      <c r="F32" s="7"/>
      <c r="G32" s="7"/>
      <c r="H32" s="11"/>
      <c r="I32" s="11"/>
      <c r="J32" s="11"/>
      <c r="K32" s="18"/>
      <c r="L32" s="18"/>
      <c r="M32" s="18"/>
      <c r="N32" s="18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4:80" ht="24" customHeight="1">
      <c r="D33" s="7"/>
      <c r="E33" s="8"/>
      <c r="F33" s="5"/>
      <c r="G33" s="5"/>
      <c r="H33" s="6"/>
      <c r="I33" s="6"/>
      <c r="J33" s="6"/>
    </row>
    <row r="34" spans="4:80" ht="24" customHeight="1">
      <c r="D34" s="5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9"/>
      <c r="E37" s="8"/>
      <c r="F37" s="5"/>
      <c r="G37" s="5"/>
      <c r="H37" s="6"/>
      <c r="I37" s="6"/>
      <c r="J37" s="6"/>
    </row>
    <row r="38" spans="4:80" ht="24" customHeight="1">
      <c r="D38" s="53"/>
      <c r="E38" s="53"/>
      <c r="F38" s="53"/>
      <c r="G38" s="53"/>
      <c r="H38" s="53"/>
      <c r="I38" s="53"/>
      <c r="J38" s="6"/>
    </row>
    <row r="39" spans="4:80" ht="24" customHeight="1">
      <c r="D39" s="53"/>
      <c r="E39" s="53"/>
      <c r="F39" s="53"/>
      <c r="G39" s="53"/>
      <c r="H39" s="53"/>
      <c r="I39" s="53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9"/>
      <c r="E41" s="8"/>
      <c r="F41" s="5"/>
      <c r="G41" s="5"/>
      <c r="H41" s="6"/>
      <c r="I41" s="6"/>
      <c r="J41" s="6"/>
    </row>
    <row r="42" spans="4:80" ht="24" customHeight="1">
      <c r="D42" s="7"/>
      <c r="E42" s="8"/>
      <c r="F42" s="5"/>
      <c r="G42" s="5"/>
      <c r="H42" s="6"/>
      <c r="I42" s="6"/>
      <c r="J42" s="6"/>
    </row>
    <row r="43" spans="4:80" ht="24" customHeight="1">
      <c r="D43" s="54"/>
      <c r="E43" s="54"/>
      <c r="F43" s="54"/>
      <c r="G43" s="54"/>
      <c r="H43" s="54"/>
      <c r="I43" s="54"/>
      <c r="J43" s="54"/>
    </row>
    <row r="44" spans="4:80" ht="24" customHeight="1">
      <c r="D44" s="55"/>
      <c r="E44" s="55"/>
      <c r="F44" s="55"/>
      <c r="G44" s="55"/>
      <c r="H44" s="55"/>
      <c r="I44" s="55"/>
      <c r="J44" s="55"/>
    </row>
    <row r="45" spans="4:80" s="16" customFormat="1" ht="24" customHeight="1">
      <c r="D45" s="46"/>
      <c r="E45" s="46"/>
      <c r="F45" s="46"/>
      <c r="G45" s="46"/>
      <c r="H45" s="46"/>
      <c r="I45" s="46"/>
      <c r="J45" s="4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46"/>
      <c r="E46" s="46"/>
      <c r="F46" s="46"/>
      <c r="G46" s="46"/>
      <c r="H46" s="46"/>
      <c r="I46" s="46"/>
      <c r="J46" s="4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4" customHeight="1">
      <c r="D47" s="46"/>
      <c r="E47" s="46"/>
      <c r="F47" s="46"/>
      <c r="G47" s="46"/>
      <c r="H47" s="46"/>
      <c r="I47" s="46"/>
      <c r="J47" s="4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 ht="20.25">
      <c r="D48" s="35"/>
      <c r="E48" s="35"/>
      <c r="F48" s="35"/>
      <c r="G48" s="35"/>
      <c r="H48" s="35"/>
      <c r="I48" s="35"/>
      <c r="J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79" spans="4:4" ht="13.5" thickBot="1"/>
    <row r="80" spans="4:4" ht="15">
      <c r="D80" s="4"/>
    </row>
  </sheetData>
  <mergeCells count="17">
    <mergeCell ref="P24:T24"/>
    <mergeCell ref="D47:J47"/>
    <mergeCell ref="D38:I38"/>
    <mergeCell ref="D39:I39"/>
    <mergeCell ref="D43:J43"/>
    <mergeCell ref="D44:J44"/>
    <mergeCell ref="D45:J45"/>
    <mergeCell ref="D46:J46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Libro banco  ENERO-2013 </vt:lpstr>
      <vt:lpstr>Libro banco  FEBRERO-2013 </vt:lpstr>
      <vt:lpstr>Libro banco  MARZO-2013 </vt:lpstr>
      <vt:lpstr>Libro banco  ABRIL -2013 </vt:lpstr>
      <vt:lpstr>Libro banco  MAYO -2013  </vt:lpstr>
      <vt:lpstr>Hoja1</vt:lpstr>
      <vt:lpstr>'Libro banco  ABRIL -2013 '!Títulos_a_imprimir</vt:lpstr>
      <vt:lpstr>'Libro banco  ENERO-2013 '!Títulos_a_imprimir</vt:lpstr>
      <vt:lpstr>'Libro banco  FEBRERO-2013 '!Títulos_a_imprimir</vt:lpstr>
      <vt:lpstr>'Libro banco  MARZO-2013 '!Títulos_a_imprimir</vt:lpstr>
      <vt:lpstr>'Libro banco  MAYO -2013 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westrella</cp:lastModifiedBy>
  <cp:lastPrinted>2013-07-02T21:05:47Z</cp:lastPrinted>
  <dcterms:created xsi:type="dcterms:W3CDTF">2006-07-11T17:39:34Z</dcterms:created>
  <dcterms:modified xsi:type="dcterms:W3CDTF">2013-07-03T18:01:54Z</dcterms:modified>
</cp:coreProperties>
</file>