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ejecucion!$A$1:$F$118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/>
</workbook>
</file>

<file path=xl/calcChain.xml><?xml version="1.0" encoding="utf-8"?>
<calcChain xmlns="http://schemas.openxmlformats.org/spreadsheetml/2006/main">
  <c r="E96" i="7"/>
  <c r="E94"/>
  <c r="E90"/>
  <c r="E87"/>
  <c r="E69"/>
  <c r="E105"/>
  <c r="E104" s="1"/>
  <c r="F113" s="1"/>
  <c r="E64"/>
  <c r="E44"/>
  <c r="E47"/>
  <c r="E80"/>
  <c r="E66"/>
  <c r="E34"/>
  <c r="E27"/>
  <c r="E30"/>
  <c r="G24" i="8"/>
  <c r="E77" i="7"/>
  <c r="E76"/>
  <c r="F103" s="1"/>
  <c r="E57"/>
  <c r="E82"/>
  <c r="E61"/>
  <c r="E55"/>
  <c r="E32"/>
  <c r="E36"/>
  <c r="F22"/>
  <c r="G25" i="8"/>
  <c r="E38" i="7"/>
  <c r="E26"/>
  <c r="F42" s="1"/>
  <c r="E52"/>
  <c r="E43" s="1"/>
  <c r="F75" s="1"/>
  <c r="F114" l="1"/>
  <c r="G29" i="8" s="1"/>
  <c r="G26"/>
  <c r="G30" s="1"/>
  <c r="F115" i="7" l="1"/>
</calcChain>
</file>

<file path=xl/sharedStrings.xml><?xml version="1.0" encoding="utf-8"?>
<sst xmlns="http://schemas.openxmlformats.org/spreadsheetml/2006/main" count="120" uniqueCount="119">
  <si>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</si>
  <si>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</si>
  <si>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</si>
  <si>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</si>
  <si>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</si>
  <si>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</si>
  <si>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</si>
  <si>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</si>
  <si>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</si>
  <si>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</si>
  <si>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</si>
  <si>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</si>
  <si>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</si>
  <si>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</si>
  <si>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</si>
  <si>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</si>
  <si>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</si>
  <si>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</si>
  <si>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</si>
  <si>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</si>
  <si>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</si>
  <si>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</si>
  <si>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</si>
  <si>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</si>
  <si>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</si>
  <si>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</si>
  <si>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</si>
  <si>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</si>
  <si>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</si>
  <si>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</si>
  <si>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</si>
  <si>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</si>
  <si>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</si>
  <si>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</si>
  <si>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</si>
  <si>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</si>
  <si>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</si>
  <si>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</si>
  <si>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</si>
  <si>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</si>
  <si>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</si>
  <si>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</si>
  <si>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</si>
  <si>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</si>
  <si>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</si>
  <si>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</si>
  <si>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</si>
  <si>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</si>
  <si>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</si>
  <si>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</si>
  <si>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</si>
  <si>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</si>
  <si>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</si>
  <si>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</si>
  <si>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</si>
  <si>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</si>
  <si>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</si>
  <si>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</si>
  <si>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</si>
  <si>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</si>
  <si>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</si>
  <si>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</si>
  <si>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</si>
  <si>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</si>
  <si>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</si>
  <si>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</si>
  <si>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</si>
  <si>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</si>
  <si>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</si>
  <si>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</si>
  <si>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</si>
  <si>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</si>
  <si>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</si>
  <si>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</si>
  <si>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</si>
  <si>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</si>
  <si>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</si>
  <si>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</si>
  <si>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</si>
  <si>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</si>
  <si>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</si>
  <si>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</si>
  <si>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</si>
  <si>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</si>
  <si>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</si>
  <si>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</si>
  <si>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</si>
  <si>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</si>
  <si>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</si>
  <si>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</si>
  <si>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</si>
  <si>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</si>
  <si>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</si>
  <si>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</si>
  <si>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</si>
  <si>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</si>
  <si>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</si>
  <si>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</si>
  <si>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</si>
  <si>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</si>
  <si>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</si>
  <si>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</si>
  <si>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</si>
  <si>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</si>
  <si>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</si>
  <si>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Servicios funerarios y gastos conexos</t>
  </si>
  <si>
    <t>PRODUCTOS DE MINERALES METALICOS Y NO METALICOS</t>
  </si>
  <si>
    <t>Utiles de cocina y comedor</t>
  </si>
  <si>
    <t>EJECUCIÓN PRESUPUESTARIA,  2013</t>
  </si>
  <si>
    <t>Período del 01/02/2013 al 28/02/2013</t>
  </si>
  <si>
    <t>28/2/2013</t>
  </si>
  <si>
    <t>SEGUROS</t>
  </si>
  <si>
    <t>MAQUINARIAS Y EQUIPOS</t>
  </si>
  <si>
    <t>BALANCE DISPONIBLE PARA COMPROMISOS PENDIENTES AL 1/2/2013</t>
  </si>
  <si>
    <t>TOTAL INGRESOS POR PARTIDAS PRESUPUESTARIAS FEBRERO 2013</t>
  </si>
  <si>
    <t>Del 1ro. de febrero al 28, 2013</t>
  </si>
  <si>
    <t xml:space="preserve"> - Balance disponible al 1/2/2013</t>
  </si>
  <si>
    <t>BALANCE  DISPONIBLE AL 28/02/2013</t>
  </si>
  <si>
    <t>RESUMEN EJECUCIÓN PRESUPUESTARIA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</si>
</sst>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95250</xdr:rowOff>
    </xdr:from>
    <xdr:to>
      <xdr:col>3</xdr:col>
      <xdr:colOff>3467100</xdr:colOff>
      <xdr:row>12</xdr:row>
      <xdr:rowOff>38100</xdr:rowOff>
    </xdr:to>
    <xdr:pic>
      <xdr:nvPicPr>
        <xdr:cNvPr id="817312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9525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219075</xdr:colOff>
      <xdr:row>2</xdr:row>
      <xdr:rowOff>38100</xdr:rowOff>
    </xdr:from>
    <xdr:to>
      <xdr:col>4</xdr:col>
      <xdr:colOff>1190625</xdr:colOff>
      <xdr:row>9</xdr:row>
      <xdr:rowOff>190500</xdr:rowOff>
    </xdr:to>
    <xdr:pic>
      <xdr:nvPicPr>
        <xdr:cNvPr id="7137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1675" y="36195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4"/>
  <sheetViews>
    <sheetView showZeros="0" zoomScaleNormal="100" workbookViewId="0">
      <selection activeCell="A14" sqref="A14:F14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4"/>
      <c r="B6" s="74"/>
      <c r="C6" s="74"/>
      <c r="D6" s="74"/>
      <c r="E6" s="74"/>
      <c r="F6" s="74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5" t="s">
        <v>108</v>
      </c>
      <c r="B14" s="75"/>
      <c r="C14" s="75"/>
      <c r="D14" s="75"/>
      <c r="E14" s="75"/>
      <c r="F14" s="75"/>
    </row>
    <row r="15" spans="1:8" ht="15.75">
      <c r="A15" s="75" t="s">
        <v>109</v>
      </c>
      <c r="B15" s="75"/>
      <c r="C15" s="75"/>
      <c r="D15" s="75"/>
      <c r="E15" s="75"/>
      <c r="F15" s="75"/>
    </row>
    <row r="16" spans="1:8" ht="15.75">
      <c r="A16" s="75" t="s">
        <v>15</v>
      </c>
      <c r="B16" s="75"/>
      <c r="C16" s="75"/>
      <c r="D16" s="75"/>
      <c r="E16" s="75"/>
      <c r="F16" s="75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36</v>
      </c>
    </row>
    <row r="20" spans="1:7" ht="16.5" customHeight="1">
      <c r="A20" s="67" t="s">
        <v>113</v>
      </c>
      <c r="B20" s="67"/>
      <c r="C20" s="17"/>
      <c r="D20" s="8"/>
      <c r="E20" s="18"/>
      <c r="F20" s="66">
        <v>418172273.93000001</v>
      </c>
    </row>
    <row r="21" spans="1:7" ht="16.5" customHeight="1" thickBot="1">
      <c r="A21" s="67" t="s">
        <v>114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44</v>
      </c>
      <c r="B22" s="17"/>
      <c r="C22" s="7"/>
      <c r="D22" s="15"/>
      <c r="E22" s="18"/>
      <c r="F22" s="65">
        <f>SUM(F20:F21)</f>
        <v>418172273.93000001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6" t="s">
        <v>35</v>
      </c>
      <c r="B24" s="76"/>
      <c r="C24" s="76"/>
      <c r="D24" s="76"/>
      <c r="E24" s="76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49</v>
      </c>
      <c r="E25" s="52">
        <v>2013</v>
      </c>
      <c r="F25" s="16"/>
      <c r="G25" s="43"/>
    </row>
    <row r="26" spans="1:7" ht="18.95" customHeight="1">
      <c r="A26" s="53" t="s">
        <v>41</v>
      </c>
      <c r="B26" s="54"/>
      <c r="C26" s="54"/>
      <c r="D26" s="55" t="s">
        <v>24</v>
      </c>
      <c r="E26" s="56">
        <f>+E27+E30+E32+E36+E38+E34</f>
        <v>5897605.9400000004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4342215.37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4342215.37</v>
      </c>
      <c r="F28" s="68"/>
      <c r="G28" s="43"/>
    </row>
    <row r="29" spans="1:7">
      <c r="A29" s="11"/>
      <c r="B29" s="11"/>
      <c r="C29" s="11">
        <v>112</v>
      </c>
      <c r="D29" s="5" t="s">
        <v>85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674250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674250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100500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100500</v>
      </c>
      <c r="F33" s="16"/>
      <c r="G33" s="43"/>
    </row>
    <row r="34" spans="1:7">
      <c r="A34" s="11"/>
      <c r="B34" s="11">
        <v>14</v>
      </c>
      <c r="C34" s="11"/>
      <c r="D34" s="19" t="s">
        <v>86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87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50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61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722640.57000000007</v>
      </c>
      <c r="F38" s="16"/>
      <c r="G38" s="43"/>
    </row>
    <row r="39" spans="1:7">
      <c r="A39" s="9"/>
      <c r="B39" s="9"/>
      <c r="C39" s="20">
        <v>191</v>
      </c>
      <c r="D39" s="15" t="s">
        <v>38</v>
      </c>
      <c r="E39" s="23">
        <v>332493.83</v>
      </c>
      <c r="F39" s="16"/>
      <c r="G39" s="69"/>
    </row>
    <row r="40" spans="1:7">
      <c r="A40" s="12"/>
      <c r="B40" s="12"/>
      <c r="C40" s="12">
        <v>192</v>
      </c>
      <c r="D40" s="15" t="s">
        <v>51</v>
      </c>
      <c r="E40" s="23">
        <v>350298.75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39847.99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5897605.9400000004</v>
      </c>
      <c r="G42" s="43"/>
    </row>
    <row r="43" spans="1:7" ht="18.95" customHeight="1">
      <c r="A43" s="57" t="s">
        <v>42</v>
      </c>
      <c r="B43" s="58"/>
      <c r="C43" s="58"/>
      <c r="D43" s="59" t="s">
        <v>23</v>
      </c>
      <c r="E43" s="56">
        <f>E44+E52+E55+E57+E61+E64+E69+E66+E47</f>
        <v>6406179.4300000006</v>
      </c>
      <c r="F43" s="16"/>
      <c r="G43" s="16"/>
    </row>
    <row r="44" spans="1:7">
      <c r="A44" s="9"/>
      <c r="B44" s="9">
        <v>21</v>
      </c>
      <c r="C44" s="9"/>
      <c r="D44" s="8" t="s">
        <v>90</v>
      </c>
      <c r="E44" s="22">
        <f>E45+E46</f>
        <v>833549.98</v>
      </c>
      <c r="F44" s="16"/>
      <c r="G44" s="22"/>
    </row>
    <row r="45" spans="1:7">
      <c r="A45" s="9"/>
      <c r="B45" s="9"/>
      <c r="C45" s="20">
        <v>212</v>
      </c>
      <c r="D45" s="15" t="s">
        <v>91</v>
      </c>
      <c r="E45" s="23">
        <v>833549.98</v>
      </c>
      <c r="F45" s="16"/>
      <c r="G45" s="22"/>
    </row>
    <row r="46" spans="1:7">
      <c r="A46" s="9"/>
      <c r="B46" s="9"/>
      <c r="C46" s="20">
        <v>214</v>
      </c>
      <c r="D46" s="15" t="s">
        <v>99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52</v>
      </c>
      <c r="E47" s="22">
        <f>E48+E49+E50+E51</f>
        <v>572629.44999999995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569840.44999999995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2145</v>
      </c>
      <c r="F49" s="16"/>
      <c r="G49" s="43"/>
    </row>
    <row r="50" spans="1:7">
      <c r="A50" s="12"/>
      <c r="B50" s="12"/>
      <c r="C50" s="12">
        <v>223</v>
      </c>
      <c r="D50" s="28" t="s">
        <v>53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644</v>
      </c>
      <c r="F51" s="16"/>
      <c r="G51" s="43"/>
    </row>
    <row r="52" spans="1:7">
      <c r="A52" s="9"/>
      <c r="B52" s="9">
        <v>23</v>
      </c>
      <c r="C52" s="9"/>
      <c r="D52" s="8" t="s">
        <v>54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55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56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62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63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64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SUM(E62:E63)</f>
        <v>0</v>
      </c>
      <c r="F61" s="16"/>
      <c r="G61" s="22"/>
    </row>
    <row r="62" spans="1:7">
      <c r="A62" s="12"/>
      <c r="B62" s="12"/>
      <c r="C62" s="12">
        <v>264</v>
      </c>
      <c r="D62" s="28" t="s">
        <v>83</v>
      </c>
      <c r="E62" s="23">
        <v>0</v>
      </c>
      <c r="F62" s="16"/>
      <c r="G62" s="43"/>
    </row>
    <row r="63" spans="1:7">
      <c r="A63" s="12"/>
      <c r="B63" s="12"/>
      <c r="C63" s="12">
        <v>269</v>
      </c>
      <c r="D63" s="28" t="s">
        <v>65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111</v>
      </c>
      <c r="E64" s="22">
        <f>SUM(E65:E65)</f>
        <v>0</v>
      </c>
      <c r="F64" s="16"/>
      <c r="G64" s="43"/>
    </row>
    <row r="65" spans="1:7">
      <c r="A65" s="12"/>
      <c r="B65" s="12"/>
      <c r="C65" s="12">
        <v>273</v>
      </c>
      <c r="D65" s="28" t="s">
        <v>100</v>
      </c>
      <c r="E65" s="23">
        <v>0</v>
      </c>
      <c r="F65" s="16"/>
      <c r="G65" s="43"/>
    </row>
    <row r="66" spans="1:7">
      <c r="A66" s="12"/>
      <c r="B66" s="9">
        <v>28</v>
      </c>
      <c r="C66" s="12"/>
      <c r="D66" s="71" t="s">
        <v>73</v>
      </c>
      <c r="E66" s="22">
        <f>+E68+E67</f>
        <v>0</v>
      </c>
      <c r="F66" s="16"/>
      <c r="G66" s="71"/>
    </row>
    <row r="67" spans="1:7">
      <c r="A67" s="12"/>
      <c r="B67" s="9"/>
      <c r="C67" s="12">
        <v>281</v>
      </c>
      <c r="D67" s="28" t="s">
        <v>88</v>
      </c>
      <c r="E67" s="23">
        <v>0</v>
      </c>
      <c r="F67" s="16"/>
      <c r="G67" s="71"/>
    </row>
    <row r="68" spans="1:7">
      <c r="A68" s="12"/>
      <c r="B68" s="12"/>
      <c r="C68" s="12">
        <v>282</v>
      </c>
      <c r="D68" s="28" t="s">
        <v>66</v>
      </c>
      <c r="E68" s="23">
        <v>0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SUM(E70:E74)</f>
        <v>5000000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0</v>
      </c>
      <c r="F70" s="16"/>
      <c r="G70" s="43"/>
    </row>
    <row r="71" spans="1:7">
      <c r="A71" s="12"/>
      <c r="B71" s="12"/>
      <c r="C71" s="12">
        <v>294</v>
      </c>
      <c r="D71" s="28" t="s">
        <v>105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92</v>
      </c>
      <c r="E72" s="23">
        <v>5000000</v>
      </c>
      <c r="F72" s="16"/>
      <c r="G72" s="43"/>
    </row>
    <row r="73" spans="1:7">
      <c r="A73" s="12"/>
      <c r="B73" s="12"/>
      <c r="C73" s="12">
        <v>297</v>
      </c>
      <c r="D73" s="28" t="s">
        <v>93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78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+E43</f>
        <v>6406179.4300000006</v>
      </c>
      <c r="G75" s="43"/>
    </row>
    <row r="76" spans="1:7" ht="18.95" customHeight="1">
      <c r="A76" s="57" t="s">
        <v>43</v>
      </c>
      <c r="B76" s="60"/>
      <c r="C76" s="60"/>
      <c r="D76" s="59" t="s">
        <v>22</v>
      </c>
      <c r="E76" s="56">
        <f>+E77+E82+E87+E90+E94+E96+E80</f>
        <v>208900.04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8900.0400000000009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8900.0400000000009</v>
      </c>
      <c r="F78" s="16"/>
    </row>
    <row r="79" spans="1:7">
      <c r="A79" s="12"/>
      <c r="B79" s="12"/>
      <c r="C79" s="12">
        <v>313</v>
      </c>
      <c r="D79" s="15" t="s">
        <v>77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94</v>
      </c>
      <c r="E80" s="22">
        <f>E81</f>
        <v>0</v>
      </c>
      <c r="F80" s="16"/>
    </row>
    <row r="81" spans="1:7">
      <c r="A81" s="12"/>
      <c r="B81" s="12"/>
      <c r="C81" s="12">
        <v>323</v>
      </c>
      <c r="D81" s="15" t="s">
        <v>101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57</v>
      </c>
      <c r="E82" s="22">
        <f>SUM(E83:E86)</f>
        <v>0</v>
      </c>
      <c r="F82" s="16"/>
      <c r="G82" s="43"/>
    </row>
    <row r="83" spans="1:7">
      <c r="A83" s="9"/>
      <c r="B83" s="9"/>
      <c r="C83" s="20">
        <v>331</v>
      </c>
      <c r="D83" s="15" t="s">
        <v>46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58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67</v>
      </c>
      <c r="E85" s="23">
        <v>0</v>
      </c>
      <c r="F85" s="16"/>
      <c r="G85" s="43"/>
    </row>
    <row r="86" spans="1:7">
      <c r="A86" s="12"/>
      <c r="B86" s="12"/>
      <c r="C86" s="12">
        <v>334</v>
      </c>
      <c r="D86" s="28" t="s">
        <v>95</v>
      </c>
      <c r="E86" s="23">
        <v>0</v>
      </c>
      <c r="F86" s="16"/>
      <c r="G86" s="43"/>
    </row>
    <row r="87" spans="1:7" ht="25.5">
      <c r="A87" s="9"/>
      <c r="B87" s="9">
        <v>34</v>
      </c>
      <c r="C87" s="9"/>
      <c r="D87" s="21" t="s">
        <v>59</v>
      </c>
      <c r="E87" s="22">
        <f>SUM(E88:E89)</f>
        <v>200000</v>
      </c>
      <c r="F87" s="16"/>
      <c r="G87" s="43"/>
    </row>
    <row r="88" spans="1:7">
      <c r="A88" s="12"/>
      <c r="B88" s="12"/>
      <c r="C88" s="12">
        <v>341</v>
      </c>
      <c r="D88" s="15" t="s">
        <v>13</v>
      </c>
      <c r="E88" s="23">
        <v>200000</v>
      </c>
      <c r="F88" s="16"/>
      <c r="G88" s="43"/>
    </row>
    <row r="89" spans="1:7">
      <c r="A89" s="12"/>
      <c r="B89" s="12"/>
      <c r="C89" s="12">
        <v>342</v>
      </c>
      <c r="D89" s="28" t="s">
        <v>68</v>
      </c>
      <c r="E89" s="23">
        <v>0</v>
      </c>
      <c r="F89" s="16"/>
      <c r="G89" s="43"/>
    </row>
    <row r="90" spans="1:7">
      <c r="A90" s="12"/>
      <c r="B90" s="9">
        <v>35</v>
      </c>
      <c r="C90" s="12"/>
      <c r="D90" s="8" t="s">
        <v>74</v>
      </c>
      <c r="E90" s="22">
        <f>SUM(E91:E93)</f>
        <v>0</v>
      </c>
      <c r="F90" s="16"/>
      <c r="G90" s="43"/>
    </row>
    <row r="91" spans="1:7">
      <c r="A91" s="12"/>
      <c r="B91" s="12"/>
      <c r="C91" s="12">
        <v>353</v>
      </c>
      <c r="D91" s="28" t="s">
        <v>79</v>
      </c>
      <c r="E91" s="23">
        <v>0</v>
      </c>
      <c r="F91" s="16"/>
      <c r="G91" s="43"/>
    </row>
    <row r="92" spans="1:7">
      <c r="A92" s="12"/>
      <c r="B92" s="12"/>
      <c r="C92" s="12">
        <v>354</v>
      </c>
      <c r="D92" s="28" t="s">
        <v>76</v>
      </c>
      <c r="E92" s="23">
        <v>0</v>
      </c>
      <c r="F92" s="16"/>
      <c r="G92" s="43"/>
    </row>
    <row r="93" spans="1:7">
      <c r="A93" s="12"/>
      <c r="B93" s="12"/>
      <c r="C93" s="12">
        <v>355</v>
      </c>
      <c r="D93" s="28" t="s">
        <v>75</v>
      </c>
      <c r="E93" s="23">
        <v>0</v>
      </c>
      <c r="F93" s="16"/>
      <c r="G93" s="43"/>
    </row>
    <row r="94" spans="1:7">
      <c r="A94" s="12"/>
      <c r="B94" s="9">
        <v>36</v>
      </c>
      <c r="C94" s="12"/>
      <c r="D94" s="71" t="s">
        <v>106</v>
      </c>
      <c r="E94" s="22">
        <f>+E95</f>
        <v>0</v>
      </c>
      <c r="F94" s="16"/>
      <c r="G94" s="43"/>
    </row>
    <row r="95" spans="1:7">
      <c r="A95" s="12"/>
      <c r="B95" s="12"/>
      <c r="C95" s="12">
        <v>365</v>
      </c>
      <c r="D95" s="28" t="s">
        <v>69</v>
      </c>
      <c r="E95" s="23">
        <v>0</v>
      </c>
      <c r="F95" s="16"/>
      <c r="G95" s="43"/>
    </row>
    <row r="96" spans="1:7">
      <c r="A96" s="9"/>
      <c r="B96" s="9">
        <v>39</v>
      </c>
      <c r="C96" s="9"/>
      <c r="D96" s="8" t="s">
        <v>47</v>
      </c>
      <c r="E96" s="22">
        <f>SUM(E97:E102)</f>
        <v>0</v>
      </c>
      <c r="F96" s="16"/>
      <c r="G96" s="43"/>
    </row>
    <row r="97" spans="1:8">
      <c r="A97" s="12"/>
      <c r="B97" s="12"/>
      <c r="C97" s="12">
        <v>391</v>
      </c>
      <c r="D97" s="15" t="s">
        <v>14</v>
      </c>
      <c r="E97" s="23">
        <v>0</v>
      </c>
      <c r="F97" s="16"/>
      <c r="G97" s="43"/>
    </row>
    <row r="98" spans="1:8">
      <c r="A98" s="12"/>
      <c r="B98" s="12"/>
      <c r="C98" s="12">
        <v>392</v>
      </c>
      <c r="D98" s="28" t="s">
        <v>80</v>
      </c>
      <c r="E98" s="23">
        <v>0</v>
      </c>
      <c r="F98" s="16"/>
      <c r="G98" s="43"/>
    </row>
    <row r="99" spans="1:8">
      <c r="A99" s="12"/>
      <c r="B99" s="12"/>
      <c r="C99" s="12">
        <v>395</v>
      </c>
      <c r="D99" s="28" t="s">
        <v>107</v>
      </c>
      <c r="E99" s="23">
        <v>0</v>
      </c>
      <c r="F99" s="16"/>
      <c r="G99" s="43"/>
    </row>
    <row r="100" spans="1:8">
      <c r="A100" s="12"/>
      <c r="B100" s="12"/>
      <c r="C100" s="12">
        <v>396</v>
      </c>
      <c r="D100" s="15" t="s">
        <v>0</v>
      </c>
      <c r="E100" s="23">
        <v>0</v>
      </c>
      <c r="F100" s="16"/>
      <c r="G100" s="43"/>
    </row>
    <row r="101" spans="1:8">
      <c r="A101" s="12"/>
      <c r="B101" s="12"/>
      <c r="C101" s="12">
        <v>397</v>
      </c>
      <c r="D101" s="15" t="s">
        <v>48</v>
      </c>
      <c r="E101" s="49">
        <v>0</v>
      </c>
      <c r="F101" s="16"/>
      <c r="G101" s="43"/>
    </row>
    <row r="102" spans="1:8">
      <c r="A102" s="12"/>
      <c r="B102" s="12"/>
      <c r="C102" s="12">
        <v>399</v>
      </c>
      <c r="D102" s="28" t="s">
        <v>96</v>
      </c>
      <c r="E102" s="49">
        <v>0</v>
      </c>
      <c r="F102" s="16"/>
      <c r="G102" s="43"/>
    </row>
    <row r="103" spans="1:8">
      <c r="A103" s="12"/>
      <c r="B103" s="12"/>
      <c r="C103" s="12"/>
      <c r="D103" s="8" t="s">
        <v>81</v>
      </c>
      <c r="E103" s="49"/>
      <c r="F103" s="16">
        <f>+E76</f>
        <v>208900.04</v>
      </c>
      <c r="G103" s="43"/>
    </row>
    <row r="104" spans="1:8" ht="15.75">
      <c r="A104" s="57" t="s">
        <v>71</v>
      </c>
      <c r="B104" s="60"/>
      <c r="C104" s="60"/>
      <c r="D104" s="59" t="s">
        <v>72</v>
      </c>
      <c r="E104" s="56">
        <f>+E105</f>
        <v>0</v>
      </c>
      <c r="F104" s="16"/>
      <c r="G104" s="43"/>
    </row>
    <row r="105" spans="1:8" ht="18" customHeight="1">
      <c r="A105" s="12"/>
      <c r="B105" s="9">
        <v>61</v>
      </c>
      <c r="C105" s="12"/>
      <c r="D105" s="8" t="s">
        <v>112</v>
      </c>
      <c r="E105" s="22">
        <f>+E106+E107+E108+E109+E110+E111+E112</f>
        <v>0</v>
      </c>
      <c r="F105" s="16"/>
      <c r="G105" s="43"/>
      <c r="H105" s="47"/>
    </row>
    <row r="106" spans="1:8" ht="12.75" customHeight="1">
      <c r="A106" s="12"/>
      <c r="B106" s="12"/>
      <c r="C106" s="12">
        <v>611</v>
      </c>
      <c r="D106" s="15" t="s">
        <v>102</v>
      </c>
      <c r="E106" s="23">
        <v>0</v>
      </c>
      <c r="F106" s="16"/>
      <c r="G106" s="43"/>
      <c r="H106" s="47"/>
    </row>
    <row r="107" spans="1:8" ht="12.75" customHeight="1">
      <c r="A107" s="12"/>
      <c r="B107" s="12"/>
      <c r="C107" s="12">
        <v>612</v>
      </c>
      <c r="D107" s="15" t="s">
        <v>70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614</v>
      </c>
      <c r="D108" s="15" t="s">
        <v>97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616</v>
      </c>
      <c r="D109" s="28" t="s">
        <v>103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617</v>
      </c>
      <c r="D110" s="15" t="s">
        <v>89</v>
      </c>
      <c r="E110" s="23">
        <v>0</v>
      </c>
      <c r="F110" s="16"/>
      <c r="G110" s="43"/>
      <c r="H110" s="47"/>
    </row>
    <row r="111" spans="1:8" ht="12.75" customHeight="1">
      <c r="A111" s="12"/>
      <c r="B111" s="12"/>
      <c r="C111" s="12">
        <v>618</v>
      </c>
      <c r="D111" s="28" t="s">
        <v>98</v>
      </c>
      <c r="E111" s="23">
        <v>0</v>
      </c>
      <c r="F111" s="16"/>
      <c r="G111" s="43"/>
      <c r="H111" s="47"/>
    </row>
    <row r="112" spans="1:8" ht="12.75" customHeight="1">
      <c r="A112" s="12"/>
      <c r="B112" s="12"/>
      <c r="C112" s="12">
        <v>619</v>
      </c>
      <c r="D112" s="15" t="s">
        <v>104</v>
      </c>
      <c r="E112" s="23">
        <v>0</v>
      </c>
      <c r="F112" s="16"/>
      <c r="G112" s="43"/>
      <c r="H112" s="47"/>
    </row>
    <row r="113" spans="1:8" ht="18" customHeight="1">
      <c r="A113" s="12"/>
      <c r="B113" s="12"/>
      <c r="C113" s="12"/>
      <c r="D113" s="8" t="s">
        <v>82</v>
      </c>
      <c r="E113" s="23"/>
      <c r="F113" s="16">
        <f>+E104</f>
        <v>0</v>
      </c>
      <c r="G113" s="43"/>
      <c r="H113" s="47"/>
    </row>
    <row r="114" spans="1:8" ht="21" customHeight="1">
      <c r="A114" s="61"/>
      <c r="B114" s="61"/>
      <c r="C114" s="61"/>
      <c r="D114" s="59" t="s">
        <v>39</v>
      </c>
      <c r="E114" s="62"/>
      <c r="F114" s="63">
        <f>SUM(F26:F113)</f>
        <v>12512685.41</v>
      </c>
      <c r="G114" s="43"/>
    </row>
    <row r="115" spans="1:8" ht="21" customHeight="1" thickBot="1">
      <c r="A115" s="61"/>
      <c r="B115" s="61"/>
      <c r="C115" s="61"/>
      <c r="D115" s="59" t="s">
        <v>40</v>
      </c>
      <c r="E115" s="62"/>
      <c r="F115" s="64">
        <f>+F22-F114</f>
        <v>405659588.51999998</v>
      </c>
      <c r="G115" s="43"/>
    </row>
    <row r="116" spans="1:8" ht="13.5" thickTop="1">
      <c r="D116" s="13"/>
    </row>
    <row r="117" spans="1:8">
      <c r="D117" s="14" t="s">
        <v>60</v>
      </c>
    </row>
    <row r="118" spans="1:8">
      <c r="D118" s="42" t="s">
        <v>110</v>
      </c>
    </row>
    <row r="119" spans="1:8">
      <c r="F119" s="47"/>
      <c r="H119" s="26"/>
    </row>
    <row r="131" spans="7:9">
      <c r="G131" s="73"/>
      <c r="H131" s="73"/>
      <c r="I131" s="73"/>
    </row>
    <row r="132" spans="7:9">
      <c r="G132" s="73"/>
      <c r="H132" s="73"/>
      <c r="I132" s="73"/>
    </row>
    <row r="133" spans="7:9">
      <c r="G133" s="73"/>
      <c r="H133" s="73"/>
      <c r="I133" s="73"/>
    </row>
    <row r="136" spans="7:9">
      <c r="G136" s="26"/>
      <c r="H136" s="26"/>
    </row>
    <row r="137" spans="7:9">
      <c r="I137" s="44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G142" s="26"/>
      <c r="H142" s="26"/>
      <c r="I142" s="44"/>
    </row>
    <row r="143" spans="7:9">
      <c r="G143" s="26"/>
      <c r="H143" s="26"/>
      <c r="I143" s="44"/>
    </row>
    <row r="144" spans="7:9">
      <c r="H144" s="46"/>
    </row>
  </sheetData>
  <mergeCells count="8">
    <mergeCell ref="G133:I133"/>
    <mergeCell ref="G131:I131"/>
    <mergeCell ref="A6:F6"/>
    <mergeCell ref="A14:F14"/>
    <mergeCell ref="A15:F15"/>
    <mergeCell ref="A16:F16"/>
    <mergeCell ref="G132:I132"/>
    <mergeCell ref="A24:E24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3" manualBreakCount="3">
    <brk id="70" max="5" man="1"/>
    <brk id="118" max="5" man="1"/>
    <brk id="11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tabSelected="1" workbookViewId="0">
      <pane ySplit="6" topLeftCell="A7" activePane="bottomLeft" state="frozen"/>
      <selection pane="bottomLeft" activeCell="A13" sqref="A13:G13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5" t="s">
        <v>118</v>
      </c>
      <c r="B12" s="75"/>
      <c r="C12" s="75"/>
      <c r="D12" s="75"/>
      <c r="E12" s="75"/>
      <c r="F12" s="75"/>
      <c r="G12" s="75"/>
    </row>
    <row r="13" spans="1:7" ht="15.75">
      <c r="A13" s="75" t="s">
        <v>115</v>
      </c>
      <c r="B13" s="75"/>
      <c r="C13" s="75"/>
      <c r="D13" s="75"/>
      <c r="E13" s="75"/>
      <c r="F13" s="75"/>
      <c r="G13" s="75"/>
    </row>
    <row r="14" spans="1:7" ht="15.75">
      <c r="A14" s="75" t="s">
        <v>15</v>
      </c>
      <c r="B14" s="75"/>
      <c r="C14" s="75"/>
      <c r="D14" s="75"/>
      <c r="E14" s="75"/>
      <c r="F14" s="75"/>
      <c r="G14" s="75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5" t="s">
        <v>37</v>
      </c>
      <c r="B19" s="75"/>
      <c r="C19" s="75"/>
      <c r="D19" s="75"/>
      <c r="E19" s="75"/>
      <c r="F19" s="75"/>
      <c r="G19" s="75"/>
    </row>
    <row r="20" spans="1:7" ht="15.75">
      <c r="A20" s="75"/>
      <c r="B20" s="75"/>
      <c r="C20" s="75"/>
      <c r="D20" s="75"/>
      <c r="E20" s="75"/>
      <c r="F20" s="75"/>
      <c r="G20" s="75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78" t="s">
        <v>31</v>
      </c>
      <c r="B23" s="78"/>
      <c r="C23" s="78"/>
      <c r="D23" s="78"/>
      <c r="E23" s="32"/>
      <c r="F23" s="32"/>
      <c r="G23" s="31" t="s">
        <v>32</v>
      </c>
    </row>
    <row r="24" spans="1:7" ht="43.5" customHeight="1">
      <c r="A24" s="77" t="s">
        <v>116</v>
      </c>
      <c r="B24" s="77"/>
      <c r="C24" s="77"/>
      <c r="D24" s="77"/>
      <c r="E24" s="34"/>
      <c r="F24" s="34"/>
      <c r="G24" s="38">
        <f>+ejecucion!F20</f>
        <v>418172273.93000001</v>
      </c>
    </row>
    <row r="25" spans="1:7" ht="40.5" customHeight="1">
      <c r="A25" s="77" t="s">
        <v>84</v>
      </c>
      <c r="B25" s="77"/>
      <c r="C25" s="77"/>
      <c r="D25" s="77"/>
      <c r="E25" s="34"/>
      <c r="F25" s="35"/>
      <c r="G25" s="39">
        <f>+ejecucion!F21</f>
        <v>0</v>
      </c>
    </row>
    <row r="26" spans="1:7" ht="30" customHeight="1">
      <c r="A26" s="80" t="s">
        <v>45</v>
      </c>
      <c r="B26" s="80"/>
      <c r="C26" s="80"/>
      <c r="D26" s="80"/>
      <c r="E26" s="35"/>
      <c r="F26" s="35"/>
      <c r="G26" s="40">
        <f>+G24+G25</f>
        <v>418172273.93000001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0" t="s">
        <v>33</v>
      </c>
      <c r="B28" s="80"/>
      <c r="C28" s="36"/>
      <c r="D28" s="35"/>
      <c r="E28" s="35"/>
      <c r="F28" s="35"/>
      <c r="G28" s="35"/>
    </row>
    <row r="29" spans="1:7" ht="30" customHeight="1">
      <c r="A29" s="81" t="s">
        <v>34</v>
      </c>
      <c r="B29" s="81"/>
      <c r="C29" s="81"/>
      <c r="D29" s="81"/>
      <c r="E29" s="35"/>
      <c r="F29" s="38"/>
      <c r="G29" s="38">
        <f>+ejecucion!F114</f>
        <v>12512685.41</v>
      </c>
    </row>
    <row r="30" spans="1:7" ht="30" customHeight="1" thickBot="1">
      <c r="A30" s="79" t="s">
        <v>117</v>
      </c>
      <c r="B30" s="79"/>
      <c r="C30" s="79"/>
      <c r="D30" s="79"/>
      <c r="E30" s="38"/>
      <c r="F30" s="37"/>
      <c r="G30" s="41">
        <f>+G26-G29</f>
        <v>405659588.51999998</v>
      </c>
    </row>
    <row r="31" spans="1:7" ht="30" customHeight="1" thickTop="1">
      <c r="A31" s="79"/>
      <c r="B31" s="79"/>
      <c r="C31" s="79"/>
      <c r="D31" s="24"/>
      <c r="E31" s="37"/>
      <c r="F31" s="24"/>
      <c r="G31" s="33"/>
    </row>
    <row r="32" spans="1:7" ht="15.75">
      <c r="E32" s="24"/>
    </row>
  </sheetData>
  <mergeCells count="13">
    <mergeCell ref="A31:C31"/>
    <mergeCell ref="A19:G19"/>
    <mergeCell ref="A20:G20"/>
    <mergeCell ref="A25:D25"/>
    <mergeCell ref="A26:D26"/>
    <mergeCell ref="A29:D29"/>
    <mergeCell ref="A28:B28"/>
    <mergeCell ref="A30:D30"/>
    <mergeCell ref="A12:G12"/>
    <mergeCell ref="A13:G13"/>
    <mergeCell ref="A14:G14"/>
    <mergeCell ref="A24:D24"/>
    <mergeCell ref="A23:D2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jrosario</cp:lastModifiedBy>
  <cp:lastPrinted>2013-07-02T13:57:31Z</cp:lastPrinted>
  <dcterms:created xsi:type="dcterms:W3CDTF">2006-01-17T19:13:45Z</dcterms:created>
  <dcterms:modified xsi:type="dcterms:W3CDTF">2013-07-04T14:17:13Z</dcterms:modified>
</cp:coreProperties>
</file>