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ejecucion!$A$1:$F$117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25725"/>
</workbook>
</file>

<file path=xl/calcChain.xml><?xml version="1.0" encoding="utf-8"?>
<calcChain xmlns="http://schemas.openxmlformats.org/spreadsheetml/2006/main">
  <c r="E42" i="7"/>
  <c r="E43"/>
  <c r="E65"/>
  <c r="F111"/>
  <c r="E104"/>
  <c r="E103" s="1"/>
  <c r="E96"/>
  <c r="E80"/>
  <c r="E48"/>
  <c r="E94"/>
  <c r="E70"/>
  <c r="E67"/>
  <c r="E33"/>
  <c r="E26"/>
  <c r="E29"/>
  <c r="E87"/>
  <c r="E90"/>
  <c r="G25" i="8"/>
  <c r="E77" i="7"/>
  <c r="E58"/>
  <c r="E82"/>
  <c r="E62"/>
  <c r="E56"/>
  <c r="E31"/>
  <c r="E35"/>
  <c r="F21"/>
  <c r="G26" i="8"/>
  <c r="E37" i="7"/>
  <c r="E53"/>
  <c r="G27" i="8" l="1"/>
  <c r="E76" i="7"/>
  <c r="F102" s="1"/>
  <c r="F75"/>
  <c r="E25"/>
  <c r="F41" s="1"/>
  <c r="F112" l="1"/>
  <c r="G30" i="8" s="1"/>
  <c r="G31" s="1"/>
  <c r="F113" i="7" l="1"/>
</calcChain>
</file>

<file path=xl/sharedStrings.xml><?xml version="1.0" encoding="utf-8"?>
<sst xmlns="http://schemas.openxmlformats.org/spreadsheetml/2006/main" count="119" uniqueCount="118">
  <si>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</si>
  <si>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</si>
  <si>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</si>
  <si>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</si>
  <si>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</si>
  <si>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</si>
  <si>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</si>
  <si>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</si>
  <si>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</si>
  <si>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</si>
  <si>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</si>
  <si>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</si>
  <si>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</si>
  <si>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</si>
  <si>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</si>
  <si>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</si>
  <si>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</si>
  <si>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</si>
  <si>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</si>
  <si>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</si>
  <si>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</si>
  <si>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</si>
  <si>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</si>
  <si>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</si>
  <si>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</si>
  <si>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</si>
  <si>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</si>
  <si>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</si>
  <si>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</si>
  <si>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</si>
  <si>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</si>
  <si>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</si>
  <si>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</si>
  <si>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</si>
  <si>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</si>
  <si>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</si>
  <si>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</si>
  <si>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</si>
  <si>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</si>
  <si>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</si>
  <si>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</si>
  <si>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</si>
  <si>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</si>
  <si>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</si>
  <si>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</si>
  <si>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</si>
  <si>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</si>
  <si>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</si>
  <si>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</si>
  <si>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</si>
  <si>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</si>
  <si>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</si>
  <si>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</si>
  <si>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</si>
  <si>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</si>
  <si>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</si>
  <si>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</si>
  <si>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</si>
  <si>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</si>
  <si>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</si>
  <si>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</si>
  <si>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</si>
  <si>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</si>
  <si>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</si>
  <si>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</si>
  <si>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</si>
  <si>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</si>
  <si>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</si>
  <si>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</si>
  <si>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</si>
  <si>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</si>
  <si>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</si>
  <si>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</si>
  <si>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</si>
  <si>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</si>
  <si>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</si>
  <si>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</si>
  <si>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</si>
  <si>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</si>
  <si>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</si>
  <si>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</si>
  <si>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</si>
  <si>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</si>
  <si>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</si>
  <si>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</si>
  <si>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</si>
  <si>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</si>
  <si>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</si>
  <si>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</si>
  <si>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</si>
  <si>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</si>
  <si>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</si>
  <si>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</si>
  <si>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</si>
  <si>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</si>
  <si>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</si>
  <si>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</si>
  <si>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</si>
  <si>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</si>
  <si>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</si>
  <si>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</si>
  <si>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</si>
  <si>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</si>
  <si>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</si>
  <si>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Período del 01/06/2013 al 30/06/2013</t>
  </si>
  <si>
    <t>BALANCE DISPONIBLE PARA COMPROMISOS PENDIENTES AL 1/6/2013</t>
  </si>
  <si>
    <t>TOTAL INGRESOS POR PARTIDAS PRESUPUESTARIAS, JUNIO 2013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</si>
  <si>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</si>
  <si>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</si>
  <si>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</si>
  <si>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</si>
  <si>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</si>
  <si>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</si>
  <si>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</si>
  <si>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30/6/2013</t>
  </si>
  <si>
    <t>Del 1ro. de junio al 30, 2013</t>
  </si>
  <si>
    <t xml:space="preserve"> - Balance disponible al 1/06/2013</t>
  </si>
  <si>
    <t>BALANCE  DISPONIBLE AL 30/06/2013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</si>
</sst>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16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2"/>
  <sheetViews>
    <sheetView showZeros="0" tabSelected="1" zoomScaleNormal="100" workbookViewId="0">
      <selection activeCell="D94" sqref="D94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3"/>
      <c r="B6" s="73"/>
      <c r="C6" s="73"/>
      <c r="D6" s="73"/>
      <c r="E6" s="73"/>
      <c r="F6" s="73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5" t="s">
        <v>89</v>
      </c>
      <c r="B14" s="75"/>
      <c r="C14" s="75"/>
      <c r="D14" s="75"/>
      <c r="E14" s="75"/>
      <c r="F14" s="75"/>
    </row>
    <row r="15" spans="1:8" ht="15.75">
      <c r="A15" s="75" t="s">
        <v>104</v>
      </c>
      <c r="B15" s="75"/>
      <c r="C15" s="75"/>
      <c r="D15" s="75"/>
      <c r="E15" s="75"/>
      <c r="F15" s="75"/>
    </row>
    <row r="16" spans="1:8" ht="15.75">
      <c r="A16" s="75" t="s">
        <v>15</v>
      </c>
      <c r="B16" s="75"/>
      <c r="C16" s="75"/>
      <c r="D16" s="75"/>
      <c r="E16" s="75"/>
      <c r="F16" s="75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"/>
      <c r="B18" s="7"/>
      <c r="C18" s="7"/>
      <c r="D18" s="15"/>
      <c r="E18" s="16"/>
      <c r="F18" s="45" t="s">
        <v>36</v>
      </c>
    </row>
    <row r="19" spans="1:7" ht="16.5" customHeight="1">
      <c r="A19" s="67" t="s">
        <v>105</v>
      </c>
      <c r="B19" s="67"/>
      <c r="C19" s="17"/>
      <c r="D19" s="8"/>
      <c r="E19" s="18"/>
      <c r="F19" s="66">
        <v>310463987.38999999</v>
      </c>
    </row>
    <row r="20" spans="1:7" ht="16.5" customHeight="1" thickBot="1">
      <c r="A20" s="67" t="s">
        <v>106</v>
      </c>
      <c r="B20" s="67"/>
      <c r="C20" s="17"/>
      <c r="D20" s="8"/>
      <c r="E20" s="18"/>
      <c r="F20" s="66">
        <v>0</v>
      </c>
    </row>
    <row r="21" spans="1:7" ht="16.5" customHeight="1" thickBot="1">
      <c r="A21" s="17" t="s">
        <v>44</v>
      </c>
      <c r="B21" s="17"/>
      <c r="C21" s="7"/>
      <c r="D21" s="15"/>
      <c r="E21" s="18"/>
      <c r="F21" s="65">
        <f>SUM(F19:F20)</f>
        <v>310463987.38999999</v>
      </c>
    </row>
    <row r="22" spans="1:7" ht="16.5" thickTop="1">
      <c r="A22" s="17"/>
      <c r="B22" s="7"/>
      <c r="C22" s="7"/>
      <c r="D22" s="15"/>
      <c r="E22" s="18"/>
      <c r="F22" s="27"/>
    </row>
    <row r="23" spans="1:7" ht="15.7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>
      <c r="A25" s="53" t="s">
        <v>41</v>
      </c>
      <c r="B25" s="54"/>
      <c r="C25" s="54"/>
      <c r="D25" s="55" t="s">
        <v>24</v>
      </c>
      <c r="E25" s="56">
        <f>+E26+E29+E31+E35+E37+E33</f>
        <v>5965949.7599999998</v>
      </c>
      <c r="F25" s="16"/>
      <c r="G25" s="70"/>
    </row>
    <row r="26" spans="1:7">
      <c r="A26" s="11"/>
      <c r="B26" s="4">
        <v>11</v>
      </c>
      <c r="C26" s="11"/>
      <c r="D26" s="19" t="s">
        <v>16</v>
      </c>
      <c r="E26" s="22">
        <f>+E27+E28</f>
        <v>4104974.7</v>
      </c>
      <c r="F26" s="16"/>
      <c r="G26" s="43"/>
    </row>
    <row r="27" spans="1:7">
      <c r="A27" s="11"/>
      <c r="B27" s="11"/>
      <c r="C27" s="11">
        <v>111</v>
      </c>
      <c r="D27" s="5" t="s">
        <v>9</v>
      </c>
      <c r="E27" s="23">
        <v>4104974.7</v>
      </c>
      <c r="F27" s="68"/>
      <c r="G27" s="43"/>
    </row>
    <row r="28" spans="1:7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>
      <c r="A29" s="11"/>
      <c r="B29" s="4">
        <v>12</v>
      </c>
      <c r="C29" s="11"/>
      <c r="D29" s="19" t="s">
        <v>2</v>
      </c>
      <c r="E29" s="22">
        <f>+E30</f>
        <v>967500</v>
      </c>
      <c r="F29" s="16"/>
      <c r="G29" s="43"/>
    </row>
    <row r="30" spans="1:7">
      <c r="A30" s="11"/>
      <c r="B30" s="11"/>
      <c r="C30" s="11">
        <v>121</v>
      </c>
      <c r="D30" s="5" t="s">
        <v>18</v>
      </c>
      <c r="E30" s="23">
        <v>967500</v>
      </c>
      <c r="F30" s="16"/>
      <c r="G30" s="43"/>
    </row>
    <row r="31" spans="1:7">
      <c r="A31" s="4"/>
      <c r="B31" s="4">
        <v>13</v>
      </c>
      <c r="C31" s="4"/>
      <c r="D31" s="19" t="s">
        <v>3</v>
      </c>
      <c r="E31" s="22">
        <f>SUM(E32:E32)</f>
        <v>100500</v>
      </c>
      <c r="F31" s="16"/>
      <c r="G31" s="43"/>
    </row>
    <row r="32" spans="1:7">
      <c r="A32" s="11"/>
      <c r="B32" s="11"/>
      <c r="C32" s="11">
        <v>137</v>
      </c>
      <c r="D32" s="5" t="s">
        <v>28</v>
      </c>
      <c r="E32" s="23">
        <v>100500</v>
      </c>
      <c r="F32" s="16"/>
      <c r="G32" s="43"/>
    </row>
    <row r="33" spans="1:7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>
      <c r="A37" s="9"/>
      <c r="B37" s="9">
        <v>19</v>
      </c>
      <c r="C37" s="9"/>
      <c r="D37" s="8" t="s">
        <v>4</v>
      </c>
      <c r="E37" s="22">
        <f>SUM(E38:E40)</f>
        <v>734975.05999999994</v>
      </c>
      <c r="F37" s="16"/>
      <c r="G37" s="43"/>
    </row>
    <row r="38" spans="1:7">
      <c r="A38" s="9"/>
      <c r="B38" s="9"/>
      <c r="C38" s="20">
        <v>191</v>
      </c>
      <c r="D38" s="15" t="s">
        <v>38</v>
      </c>
      <c r="E38" s="23">
        <v>338237.39</v>
      </c>
      <c r="F38" s="16"/>
      <c r="G38" s="69"/>
    </row>
    <row r="39" spans="1:7">
      <c r="A39" s="12"/>
      <c r="B39" s="12"/>
      <c r="C39" s="12">
        <v>192</v>
      </c>
      <c r="D39" s="15" t="s">
        <v>51</v>
      </c>
      <c r="E39" s="23">
        <v>355932.55</v>
      </c>
      <c r="F39" s="16"/>
      <c r="G39" s="43"/>
    </row>
    <row r="40" spans="1:7">
      <c r="A40" s="12"/>
      <c r="B40" s="12"/>
      <c r="C40" s="12">
        <v>193</v>
      </c>
      <c r="D40" s="15" t="s">
        <v>30</v>
      </c>
      <c r="E40" s="48">
        <v>40805.120000000003</v>
      </c>
      <c r="F40" s="16"/>
      <c r="G40" s="43"/>
    </row>
    <row r="41" spans="1:7" ht="18" customHeight="1">
      <c r="A41" s="12"/>
      <c r="B41" s="12"/>
      <c r="C41" s="12"/>
      <c r="D41" s="8" t="s">
        <v>17</v>
      </c>
      <c r="E41" s="16"/>
      <c r="F41" s="16">
        <f>+E25</f>
        <v>5965949.7599999998</v>
      </c>
      <c r="G41" s="43"/>
    </row>
    <row r="42" spans="1:7" ht="18.95" customHeight="1">
      <c r="A42" s="57" t="s">
        <v>42</v>
      </c>
      <c r="B42" s="58"/>
      <c r="C42" s="58"/>
      <c r="D42" s="59" t="s">
        <v>23</v>
      </c>
      <c r="E42" s="56">
        <f>E43+E53+E56+E58+E62+E65+E70+E67+E48</f>
        <v>18561518.250000004</v>
      </c>
      <c r="F42" s="16"/>
      <c r="G42" s="16"/>
    </row>
    <row r="43" spans="1:7">
      <c r="A43" s="9"/>
      <c r="B43" s="9">
        <v>21</v>
      </c>
      <c r="C43" s="9"/>
      <c r="D43" s="8" t="s">
        <v>91</v>
      </c>
      <c r="E43" s="22">
        <f>SUM(E44:E47)</f>
        <v>705720.62</v>
      </c>
      <c r="F43" s="16"/>
      <c r="G43" s="22"/>
    </row>
    <row r="44" spans="1:7">
      <c r="A44" s="9"/>
      <c r="B44" s="9"/>
      <c r="C44" s="20">
        <v>212</v>
      </c>
      <c r="D44" s="15" t="s">
        <v>92</v>
      </c>
      <c r="E44" s="23">
        <v>263710.33</v>
      </c>
      <c r="F44" s="16"/>
      <c r="G44" s="22"/>
    </row>
    <row r="45" spans="1:7">
      <c r="A45" s="9"/>
      <c r="B45" s="9"/>
      <c r="C45" s="20">
        <v>213</v>
      </c>
      <c r="D45" s="15" t="s">
        <v>111</v>
      </c>
      <c r="E45" s="23">
        <v>385362.79</v>
      </c>
      <c r="F45" s="16"/>
      <c r="G45" s="22"/>
    </row>
    <row r="46" spans="1:7">
      <c r="A46" s="9"/>
      <c r="B46" s="9"/>
      <c r="C46" s="20">
        <v>214</v>
      </c>
      <c r="D46" s="15" t="s">
        <v>112</v>
      </c>
      <c r="E46" s="23">
        <v>6012.5</v>
      </c>
      <c r="F46" s="16"/>
      <c r="G46" s="22"/>
    </row>
    <row r="47" spans="1:7">
      <c r="A47" s="9"/>
      <c r="B47" s="9"/>
      <c r="C47" s="20">
        <v>215</v>
      </c>
      <c r="D47" s="28" t="s">
        <v>113</v>
      </c>
      <c r="E47" s="23">
        <v>50635</v>
      </c>
      <c r="F47" s="16"/>
      <c r="G47" s="22"/>
    </row>
    <row r="48" spans="1:7">
      <c r="A48" s="9"/>
      <c r="B48" s="9">
        <v>22</v>
      </c>
      <c r="C48" s="9"/>
      <c r="D48" s="8" t="s">
        <v>52</v>
      </c>
      <c r="E48" s="22">
        <f>E49+E50+E51+E52</f>
        <v>608130.87</v>
      </c>
      <c r="F48" s="16"/>
      <c r="G48" s="22"/>
    </row>
    <row r="49" spans="1:7">
      <c r="A49" s="12"/>
      <c r="B49" s="12"/>
      <c r="C49" s="12">
        <v>221</v>
      </c>
      <c r="D49" s="15" t="s">
        <v>19</v>
      </c>
      <c r="E49" s="23">
        <v>605160.87</v>
      </c>
      <c r="F49" s="16"/>
      <c r="G49" s="43"/>
    </row>
    <row r="50" spans="1:7">
      <c r="A50" s="12"/>
      <c r="B50" s="12"/>
      <c r="C50" s="12">
        <v>222</v>
      </c>
      <c r="D50" s="15" t="s">
        <v>20</v>
      </c>
      <c r="E50" s="23">
        <v>2145</v>
      </c>
      <c r="F50" s="16"/>
      <c r="G50" s="43"/>
    </row>
    <row r="51" spans="1:7">
      <c r="A51" s="12"/>
      <c r="B51" s="12"/>
      <c r="C51" s="12">
        <v>223</v>
      </c>
      <c r="D51" s="28" t="s">
        <v>53</v>
      </c>
      <c r="E51" s="23">
        <v>0</v>
      </c>
      <c r="F51" s="16"/>
      <c r="G51" s="43"/>
    </row>
    <row r="52" spans="1:7">
      <c r="A52" s="12"/>
      <c r="B52" s="12"/>
      <c r="C52" s="12">
        <v>224</v>
      </c>
      <c r="D52" s="15" t="s">
        <v>29</v>
      </c>
      <c r="E52" s="23">
        <v>825</v>
      </c>
      <c r="F52" s="16"/>
      <c r="G52" s="43"/>
    </row>
    <row r="53" spans="1:7">
      <c r="A53" s="9"/>
      <c r="B53" s="9">
        <v>23</v>
      </c>
      <c r="C53" s="9"/>
      <c r="D53" s="8" t="s">
        <v>54</v>
      </c>
      <c r="E53" s="22">
        <f>SUM(E54:E55)</f>
        <v>50000</v>
      </c>
      <c r="F53" s="16"/>
      <c r="G53" s="22"/>
    </row>
    <row r="54" spans="1:7">
      <c r="A54" s="12"/>
      <c r="B54" s="12"/>
      <c r="C54" s="12">
        <v>231</v>
      </c>
      <c r="D54" s="15" t="s">
        <v>10</v>
      </c>
      <c r="E54" s="23">
        <v>50000</v>
      </c>
      <c r="F54" s="16"/>
      <c r="G54" s="43"/>
    </row>
    <row r="55" spans="1:7">
      <c r="A55" s="12"/>
      <c r="B55" s="12"/>
      <c r="C55" s="12">
        <v>232</v>
      </c>
      <c r="D55" s="15" t="s">
        <v>55</v>
      </c>
      <c r="E55" s="23">
        <v>0</v>
      </c>
      <c r="F55" s="16"/>
      <c r="G55" s="43"/>
    </row>
    <row r="56" spans="1:7">
      <c r="A56" s="9"/>
      <c r="B56" s="9">
        <v>24</v>
      </c>
      <c r="C56" s="9"/>
      <c r="D56" s="8" t="s">
        <v>56</v>
      </c>
      <c r="E56" s="22">
        <f>SUM(E57:E57)</f>
        <v>0</v>
      </c>
      <c r="F56" s="16"/>
      <c r="G56" s="22"/>
    </row>
    <row r="57" spans="1:7">
      <c r="A57" s="9"/>
      <c r="B57" s="9"/>
      <c r="C57" s="20">
        <v>241</v>
      </c>
      <c r="D57" s="15" t="s">
        <v>62</v>
      </c>
      <c r="E57" s="23">
        <v>0</v>
      </c>
      <c r="F57" s="16"/>
      <c r="G57" s="43"/>
    </row>
    <row r="58" spans="1:7">
      <c r="A58" s="9"/>
      <c r="B58" s="9">
        <v>25</v>
      </c>
      <c r="C58" s="9"/>
      <c r="D58" s="8" t="s">
        <v>5</v>
      </c>
      <c r="E58" s="22">
        <f>SUM(E59:E61)</f>
        <v>0</v>
      </c>
      <c r="F58" s="16"/>
      <c r="G58" s="22"/>
    </row>
    <row r="59" spans="1:7">
      <c r="A59" s="12"/>
      <c r="B59" s="12"/>
      <c r="C59" s="12">
        <v>251</v>
      </c>
      <c r="D59" s="15" t="s">
        <v>21</v>
      </c>
      <c r="E59" s="23">
        <v>0</v>
      </c>
      <c r="F59" s="16"/>
      <c r="G59" s="43"/>
    </row>
    <row r="60" spans="1:7">
      <c r="A60" s="12"/>
      <c r="B60" s="12"/>
      <c r="C60" s="12">
        <v>252</v>
      </c>
      <c r="D60" s="28" t="s">
        <v>63</v>
      </c>
      <c r="E60" s="23">
        <v>0</v>
      </c>
      <c r="F60" s="16"/>
      <c r="G60" s="43"/>
    </row>
    <row r="61" spans="1:7">
      <c r="A61" s="12"/>
      <c r="B61" s="12"/>
      <c r="C61" s="12">
        <v>254</v>
      </c>
      <c r="D61" s="28" t="s">
        <v>64</v>
      </c>
      <c r="E61" s="23">
        <v>0</v>
      </c>
      <c r="F61" s="16"/>
      <c r="G61" s="43"/>
    </row>
    <row r="62" spans="1:7">
      <c r="A62" s="9"/>
      <c r="B62" s="9">
        <v>26</v>
      </c>
      <c r="C62" s="9"/>
      <c r="D62" s="8" t="s">
        <v>6</v>
      </c>
      <c r="E62" s="22">
        <f>SUM(E63:E64)</f>
        <v>306281.78999999998</v>
      </c>
      <c r="F62" s="16"/>
      <c r="G62" s="22"/>
    </row>
    <row r="63" spans="1:7">
      <c r="A63" s="12"/>
      <c r="B63" s="12"/>
      <c r="C63" s="12">
        <v>264</v>
      </c>
      <c r="D63" s="28" t="s">
        <v>83</v>
      </c>
      <c r="E63" s="23">
        <v>306281.78999999998</v>
      </c>
      <c r="F63" s="16"/>
      <c r="G63" s="43"/>
    </row>
    <row r="64" spans="1:7">
      <c r="A64" s="12"/>
      <c r="B64" s="12"/>
      <c r="C64" s="12">
        <v>269</v>
      </c>
      <c r="D64" s="28" t="s">
        <v>65</v>
      </c>
      <c r="E64" s="23">
        <v>0</v>
      </c>
      <c r="F64" s="16"/>
      <c r="G64" s="43"/>
    </row>
    <row r="65" spans="1:7">
      <c r="A65" s="12"/>
      <c r="B65" s="9">
        <v>27</v>
      </c>
      <c r="C65" s="12"/>
      <c r="D65" s="71" t="s">
        <v>110</v>
      </c>
      <c r="E65" s="22">
        <f>SUM(E66)</f>
        <v>722526.7</v>
      </c>
      <c r="F65" s="16"/>
      <c r="G65" s="43"/>
    </row>
    <row r="66" spans="1:7">
      <c r="A66" s="12"/>
      <c r="B66" s="12"/>
      <c r="C66" s="12">
        <v>272</v>
      </c>
      <c r="D66" s="28" t="s">
        <v>109</v>
      </c>
      <c r="E66" s="23">
        <v>722526.7</v>
      </c>
      <c r="F66" s="16"/>
      <c r="G66" s="43"/>
    </row>
    <row r="67" spans="1:7">
      <c r="A67" s="12"/>
      <c r="B67" s="9">
        <v>28</v>
      </c>
      <c r="C67" s="12"/>
      <c r="D67" s="71" t="s">
        <v>73</v>
      </c>
      <c r="E67" s="22">
        <f>+E69+E68</f>
        <v>222823.78</v>
      </c>
      <c r="F67" s="16"/>
      <c r="G67" s="71"/>
    </row>
    <row r="68" spans="1:7">
      <c r="A68" s="12"/>
      <c r="B68" s="9"/>
      <c r="C68" s="12">
        <v>281</v>
      </c>
      <c r="D68" s="28" t="s">
        <v>88</v>
      </c>
      <c r="E68" s="23">
        <v>35125</v>
      </c>
      <c r="F68" s="16"/>
      <c r="G68" s="71"/>
    </row>
    <row r="69" spans="1:7">
      <c r="A69" s="12"/>
      <c r="B69" s="12"/>
      <c r="C69" s="12">
        <v>282</v>
      </c>
      <c r="D69" s="28" t="s">
        <v>66</v>
      </c>
      <c r="E69" s="23">
        <v>187698.78</v>
      </c>
      <c r="F69" s="16"/>
      <c r="G69" s="43"/>
    </row>
    <row r="70" spans="1:7">
      <c r="A70" s="9"/>
      <c r="B70" s="9">
        <v>29</v>
      </c>
      <c r="C70" s="9"/>
      <c r="D70" s="8" t="s">
        <v>7</v>
      </c>
      <c r="E70" s="22">
        <f>SUM(E71:E74)</f>
        <v>15946034.49</v>
      </c>
      <c r="F70" s="16"/>
      <c r="G70" s="43"/>
    </row>
    <row r="71" spans="1:7">
      <c r="A71" s="12"/>
      <c r="B71" s="12"/>
      <c r="C71" s="12">
        <v>292</v>
      </c>
      <c r="D71" s="15" t="s">
        <v>11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93</v>
      </c>
      <c r="E72" s="23">
        <v>15946034.49</v>
      </c>
      <c r="F72" s="16"/>
      <c r="G72" s="43"/>
    </row>
    <row r="73" spans="1:7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78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+E42</f>
        <v>18561518.250000004</v>
      </c>
      <c r="G75" s="43"/>
    </row>
    <row r="76" spans="1:7" ht="18.95" customHeight="1">
      <c r="A76" s="57" t="s">
        <v>43</v>
      </c>
      <c r="B76" s="60"/>
      <c r="C76" s="60"/>
      <c r="D76" s="59" t="s">
        <v>22</v>
      </c>
      <c r="E76" s="56">
        <f>+E77+E82+E87+E90+E94+E96+E80</f>
        <v>661305.73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0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0</v>
      </c>
      <c r="F78" s="16"/>
    </row>
    <row r="79" spans="1:7">
      <c r="A79" s="12"/>
      <c r="B79" s="12"/>
      <c r="C79" s="12">
        <v>313</v>
      </c>
      <c r="D79" s="15" t="s">
        <v>77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>
      <c r="A81" s="12"/>
      <c r="B81" s="12"/>
      <c r="C81" s="12">
        <v>322</v>
      </c>
      <c r="D81" s="15" t="s">
        <v>96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57</v>
      </c>
      <c r="E82" s="22">
        <f>SUM(E83:E86)</f>
        <v>220046.4</v>
      </c>
      <c r="F82" s="16"/>
      <c r="G82" s="43"/>
    </row>
    <row r="83" spans="1:7">
      <c r="A83" s="9"/>
      <c r="B83" s="9"/>
      <c r="C83" s="20">
        <v>331</v>
      </c>
      <c r="D83" s="15" t="s">
        <v>46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58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67</v>
      </c>
      <c r="E85" s="23">
        <v>69295.5</v>
      </c>
      <c r="F85" s="16"/>
      <c r="G85" s="43"/>
    </row>
    <row r="86" spans="1:7">
      <c r="A86" s="12"/>
      <c r="B86" s="12"/>
      <c r="C86" s="12">
        <v>334</v>
      </c>
      <c r="D86" s="28" t="s">
        <v>97</v>
      </c>
      <c r="E86" s="23">
        <v>150750.9</v>
      </c>
      <c r="F86" s="16"/>
      <c r="G86" s="43"/>
    </row>
    <row r="87" spans="1:7" ht="25.5">
      <c r="A87" s="9"/>
      <c r="B87" s="9">
        <v>34</v>
      </c>
      <c r="C87" s="9"/>
      <c r="D87" s="21" t="s">
        <v>59</v>
      </c>
      <c r="E87" s="22">
        <f>SUM(E88:E89)</f>
        <v>200000</v>
      </c>
      <c r="F87" s="16"/>
      <c r="G87" s="43"/>
    </row>
    <row r="88" spans="1:7">
      <c r="A88" s="12"/>
      <c r="B88" s="12"/>
      <c r="C88" s="12">
        <v>341</v>
      </c>
      <c r="D88" s="15" t="s">
        <v>13</v>
      </c>
      <c r="E88" s="23">
        <v>200000</v>
      </c>
      <c r="F88" s="16"/>
      <c r="G88" s="43"/>
    </row>
    <row r="89" spans="1:7">
      <c r="A89" s="12"/>
      <c r="B89" s="12"/>
      <c r="C89" s="12">
        <v>342</v>
      </c>
      <c r="D89" s="28" t="s">
        <v>68</v>
      </c>
      <c r="E89" s="23">
        <v>0</v>
      </c>
      <c r="F89" s="16"/>
      <c r="G89" s="43"/>
    </row>
    <row r="90" spans="1:7">
      <c r="A90" s="12"/>
      <c r="B90" s="9">
        <v>35</v>
      </c>
      <c r="C90" s="12"/>
      <c r="D90" s="21" t="s">
        <v>74</v>
      </c>
      <c r="E90" s="22">
        <f>SUM(E91:E93)</f>
        <v>0</v>
      </c>
      <c r="F90" s="16"/>
      <c r="G90" s="43"/>
    </row>
    <row r="91" spans="1:7">
      <c r="A91" s="12"/>
      <c r="B91" s="12"/>
      <c r="C91" s="12">
        <v>353</v>
      </c>
      <c r="D91" s="28" t="s">
        <v>79</v>
      </c>
      <c r="E91" s="23">
        <v>0</v>
      </c>
      <c r="F91" s="16"/>
      <c r="G91" s="43"/>
    </row>
    <row r="92" spans="1:7">
      <c r="A92" s="12"/>
      <c r="B92" s="12"/>
      <c r="C92" s="12">
        <v>354</v>
      </c>
      <c r="D92" s="28" t="s">
        <v>76</v>
      </c>
      <c r="E92" s="23">
        <v>0</v>
      </c>
      <c r="F92" s="16"/>
      <c r="G92" s="43"/>
    </row>
    <row r="93" spans="1:7">
      <c r="A93" s="12"/>
      <c r="B93" s="12"/>
      <c r="C93" s="12">
        <v>355</v>
      </c>
      <c r="D93" s="28" t="s">
        <v>75</v>
      </c>
      <c r="E93" s="23">
        <v>0</v>
      </c>
      <c r="F93" s="16"/>
      <c r="G93" s="43"/>
    </row>
    <row r="94" spans="1:7">
      <c r="A94" s="12"/>
      <c r="B94" s="9">
        <v>36</v>
      </c>
      <c r="C94" s="12"/>
      <c r="D94" s="71" t="s">
        <v>101</v>
      </c>
      <c r="E94" s="22">
        <f>+E95</f>
        <v>0</v>
      </c>
      <c r="F94" s="16"/>
      <c r="G94" s="43"/>
    </row>
    <row r="95" spans="1:7">
      <c r="A95" s="12"/>
      <c r="B95" s="12"/>
      <c r="C95" s="12">
        <v>365</v>
      </c>
      <c r="D95" s="28" t="s">
        <v>69</v>
      </c>
      <c r="E95" s="23">
        <v>0</v>
      </c>
      <c r="F95" s="16"/>
      <c r="G95" s="43"/>
    </row>
    <row r="96" spans="1:7">
      <c r="A96" s="9"/>
      <c r="B96" s="9">
        <v>39</v>
      </c>
      <c r="C96" s="9"/>
      <c r="D96" s="8" t="s">
        <v>47</v>
      </c>
      <c r="E96" s="22">
        <f>SUM(E97:E101)</f>
        <v>241259.33000000002</v>
      </c>
      <c r="F96" s="16"/>
      <c r="G96" s="43"/>
    </row>
    <row r="97" spans="1:8">
      <c r="A97" s="12"/>
      <c r="B97" s="12"/>
      <c r="C97" s="12">
        <v>391</v>
      </c>
      <c r="D97" s="15" t="s">
        <v>14</v>
      </c>
      <c r="E97" s="23">
        <v>0</v>
      </c>
      <c r="F97" s="16"/>
      <c r="G97" s="43"/>
    </row>
    <row r="98" spans="1:8">
      <c r="A98" s="12"/>
      <c r="B98" s="12"/>
      <c r="C98" s="12">
        <v>392</v>
      </c>
      <c r="D98" s="28" t="s">
        <v>80</v>
      </c>
      <c r="E98" s="23">
        <v>4248</v>
      </c>
      <c r="F98" s="16"/>
      <c r="G98" s="43"/>
    </row>
    <row r="99" spans="1:8">
      <c r="A99" s="12"/>
      <c r="B99" s="12"/>
      <c r="C99" s="12">
        <v>396</v>
      </c>
      <c r="D99" s="15" t="s">
        <v>0</v>
      </c>
      <c r="E99" s="23">
        <v>28113.84</v>
      </c>
      <c r="F99" s="16"/>
      <c r="G99" s="43"/>
    </row>
    <row r="100" spans="1:8">
      <c r="A100" s="12"/>
      <c r="B100" s="12"/>
      <c r="C100" s="12">
        <v>397</v>
      </c>
      <c r="D100" s="15" t="s">
        <v>48</v>
      </c>
      <c r="E100" s="49">
        <v>187987.1</v>
      </c>
      <c r="F100" s="16"/>
      <c r="G100" s="43"/>
    </row>
    <row r="101" spans="1:8">
      <c r="A101" s="12"/>
      <c r="B101" s="12"/>
      <c r="C101" s="12">
        <v>399</v>
      </c>
      <c r="D101" s="28" t="s">
        <v>98</v>
      </c>
      <c r="E101" s="49">
        <v>20910.39</v>
      </c>
      <c r="F101" s="16"/>
      <c r="G101" s="43"/>
    </row>
    <row r="102" spans="1:8">
      <c r="A102" s="12"/>
      <c r="B102" s="12"/>
      <c r="C102" s="12"/>
      <c r="D102" s="8" t="s">
        <v>81</v>
      </c>
      <c r="E102" s="49"/>
      <c r="F102" s="16">
        <f>+E76</f>
        <v>661305.73</v>
      </c>
      <c r="G102" s="43"/>
    </row>
    <row r="103" spans="1:8" ht="15.75">
      <c r="A103" s="57" t="s">
        <v>71</v>
      </c>
      <c r="B103" s="60"/>
      <c r="C103" s="60"/>
      <c r="D103" s="59" t="s">
        <v>72</v>
      </c>
      <c r="E103" s="56">
        <f>+E104</f>
        <v>9940602.25</v>
      </c>
      <c r="F103" s="16"/>
      <c r="G103" s="43"/>
    </row>
    <row r="104" spans="1:8" ht="18" customHeight="1">
      <c r="A104" s="12"/>
      <c r="B104" s="9">
        <v>61</v>
      </c>
      <c r="C104" s="12"/>
      <c r="D104" s="8" t="s">
        <v>102</v>
      </c>
      <c r="E104" s="22">
        <f>+E105+E106+E107+E108+E109+E110</f>
        <v>9940602.25</v>
      </c>
      <c r="F104" s="16"/>
      <c r="G104" s="43"/>
      <c r="H104" s="47"/>
    </row>
    <row r="105" spans="1:8" ht="12.75" customHeight="1">
      <c r="A105" s="12"/>
      <c r="B105" s="12"/>
      <c r="C105" s="12">
        <v>612</v>
      </c>
      <c r="D105" s="15" t="s">
        <v>70</v>
      </c>
      <c r="E105" s="23">
        <v>11080.2</v>
      </c>
      <c r="F105" s="16"/>
      <c r="G105" s="43"/>
      <c r="H105" s="47"/>
    </row>
    <row r="106" spans="1:8" ht="12.75" customHeight="1">
      <c r="A106" s="12"/>
      <c r="B106" s="12"/>
      <c r="C106" s="12">
        <v>613</v>
      </c>
      <c r="D106" s="15" t="s">
        <v>108</v>
      </c>
      <c r="E106" s="23">
        <v>7000000</v>
      </c>
      <c r="F106" s="16"/>
      <c r="G106" s="43"/>
      <c r="H106" s="47"/>
    </row>
    <row r="107" spans="1:8" ht="12.75" customHeight="1">
      <c r="A107" s="12"/>
      <c r="B107" s="12"/>
      <c r="C107" s="12">
        <v>614</v>
      </c>
      <c r="D107" s="15" t="s">
        <v>99</v>
      </c>
      <c r="E107" s="23">
        <v>1650708.85</v>
      </c>
      <c r="F107" s="16"/>
      <c r="G107" s="43"/>
      <c r="H107" s="47"/>
    </row>
    <row r="108" spans="1:8" ht="12.75" customHeight="1">
      <c r="A108" s="12"/>
      <c r="B108" s="12"/>
      <c r="C108" s="12">
        <v>617</v>
      </c>
      <c r="D108" s="15" t="s">
        <v>90</v>
      </c>
      <c r="E108" s="23">
        <v>9829.4</v>
      </c>
      <c r="F108" s="16"/>
      <c r="G108" s="43"/>
      <c r="H108" s="47"/>
    </row>
    <row r="109" spans="1:8" ht="12.75" customHeight="1">
      <c r="A109" s="12"/>
      <c r="B109" s="12"/>
      <c r="C109" s="12">
        <v>618</v>
      </c>
      <c r="D109" s="28" t="s">
        <v>100</v>
      </c>
      <c r="E109" s="23">
        <v>113209.2</v>
      </c>
      <c r="F109" s="16"/>
      <c r="G109" s="43"/>
      <c r="H109" s="47"/>
    </row>
    <row r="110" spans="1:8" ht="12.75" customHeight="1">
      <c r="A110" s="12"/>
      <c r="B110" s="12"/>
      <c r="C110" s="12">
        <v>696</v>
      </c>
      <c r="D110" s="15" t="s">
        <v>107</v>
      </c>
      <c r="E110" s="23">
        <v>1155774.6000000001</v>
      </c>
      <c r="F110" s="16"/>
      <c r="G110" s="43"/>
      <c r="H110" s="47"/>
    </row>
    <row r="111" spans="1:8" ht="18" customHeight="1">
      <c r="A111" s="12"/>
      <c r="B111" s="12"/>
      <c r="C111" s="12"/>
      <c r="D111" s="8" t="s">
        <v>82</v>
      </c>
      <c r="E111" s="23"/>
      <c r="F111" s="16">
        <f>+E103</f>
        <v>9940602.25</v>
      </c>
      <c r="G111" s="43"/>
      <c r="H111" s="47"/>
    </row>
    <row r="112" spans="1:8" ht="21" customHeight="1">
      <c r="A112" s="61"/>
      <c r="B112" s="61"/>
      <c r="C112" s="61"/>
      <c r="D112" s="59" t="s">
        <v>39</v>
      </c>
      <c r="E112" s="62"/>
      <c r="F112" s="63">
        <f>SUM(F25:F111)</f>
        <v>35129375.99000001</v>
      </c>
      <c r="G112" s="43"/>
    </row>
    <row r="113" spans="1:8" ht="21" customHeight="1" thickBot="1">
      <c r="A113" s="61"/>
      <c r="B113" s="61"/>
      <c r="C113" s="61"/>
      <c r="D113" s="59" t="s">
        <v>40</v>
      </c>
      <c r="E113" s="62"/>
      <c r="F113" s="64">
        <f>+F21-F112</f>
        <v>275334611.39999998</v>
      </c>
      <c r="G113" s="43"/>
    </row>
    <row r="114" spans="1:8" ht="13.5" thickTop="1">
      <c r="D114" s="13"/>
    </row>
    <row r="115" spans="1:8">
      <c r="D115" s="14" t="s">
        <v>60</v>
      </c>
    </row>
    <row r="116" spans="1:8">
      <c r="D116" s="42" t="s">
        <v>114</v>
      </c>
    </row>
    <row r="117" spans="1:8">
      <c r="F117" s="47"/>
      <c r="H117" s="26"/>
    </row>
    <row r="129" spans="7:9">
      <c r="G129" s="74"/>
      <c r="H129" s="74"/>
      <c r="I129" s="74"/>
    </row>
    <row r="130" spans="7:9">
      <c r="G130" s="74"/>
      <c r="H130" s="74"/>
      <c r="I130" s="74"/>
    </row>
    <row r="131" spans="7:9">
      <c r="G131" s="74"/>
      <c r="H131" s="74"/>
      <c r="I131" s="74"/>
    </row>
    <row r="134" spans="7:9">
      <c r="G134" s="26"/>
      <c r="H134" s="26"/>
    </row>
    <row r="135" spans="7:9">
      <c r="I135" s="44"/>
    </row>
    <row r="136" spans="7:9">
      <c r="I136" s="44"/>
    </row>
    <row r="137" spans="7:9">
      <c r="I137" s="44"/>
    </row>
    <row r="138" spans="7:9">
      <c r="I138" s="44"/>
    </row>
    <row r="139" spans="7:9">
      <c r="I139" s="44"/>
    </row>
    <row r="140" spans="7:9">
      <c r="G140" s="26"/>
      <c r="H140" s="26"/>
      <c r="I140" s="44"/>
    </row>
    <row r="141" spans="7:9">
      <c r="G141" s="26"/>
      <c r="H141" s="26"/>
      <c r="I141" s="44"/>
    </row>
    <row r="142" spans="7:9">
      <c r="H142" s="46"/>
    </row>
  </sheetData>
  <mergeCells count="8">
    <mergeCell ref="A6:F6"/>
    <mergeCell ref="G131:I131"/>
    <mergeCell ref="G129:I129"/>
    <mergeCell ref="A14:F14"/>
    <mergeCell ref="A15:F15"/>
    <mergeCell ref="A16:F16"/>
    <mergeCell ref="G130:I130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1" max="5" man="1"/>
    <brk id="1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3"/>
  <sheetViews>
    <sheetView showZeros="0" workbookViewId="0">
      <pane ySplit="6" topLeftCell="A7" activePane="bottomLeft" state="frozen"/>
      <selection pane="bottomLeft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>
      <c r="A5" s="25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18.75" customHeight="1">
      <c r="A8" s="6"/>
      <c r="B8" s="25"/>
      <c r="C8" s="6"/>
      <c r="D8" s="1"/>
    </row>
    <row r="9" spans="1:10" ht="18.75" customHeight="1">
      <c r="A9" s="6"/>
      <c r="B9" s="25"/>
      <c r="C9" s="6"/>
      <c r="D9" s="1"/>
    </row>
    <row r="10" spans="1:10" ht="18.75" customHeight="1">
      <c r="A10" s="6"/>
      <c r="B10" s="25"/>
      <c r="C10" s="6"/>
      <c r="D10" s="1"/>
    </row>
    <row r="11" spans="1:10" ht="38.25" customHeight="1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>
      <c r="A12" s="6"/>
      <c r="B12" s="6"/>
      <c r="C12" s="6"/>
      <c r="D12" s="1"/>
    </row>
    <row r="13" spans="1:10" ht="15.75">
      <c r="A13" s="75" t="s">
        <v>103</v>
      </c>
      <c r="B13" s="75"/>
      <c r="C13" s="75"/>
      <c r="D13" s="75"/>
      <c r="E13" s="75"/>
      <c r="F13" s="75"/>
      <c r="G13" s="75"/>
    </row>
    <row r="14" spans="1:10" ht="15.75">
      <c r="A14" s="75" t="s">
        <v>115</v>
      </c>
      <c r="B14" s="75"/>
      <c r="C14" s="75"/>
      <c r="D14" s="75"/>
      <c r="E14" s="75"/>
      <c r="F14" s="75"/>
      <c r="G14" s="75"/>
    </row>
    <row r="15" spans="1:10" ht="15.7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>
      <c r="A16" s="7"/>
      <c r="B16" s="7"/>
      <c r="C16" s="7"/>
      <c r="D16" s="15"/>
      <c r="E16" s="16"/>
      <c r="F16" s="16"/>
      <c r="G16" s="16"/>
    </row>
    <row r="17" spans="1:7" ht="12.75" hidden="1" customHeight="1"/>
    <row r="20" spans="1:7" ht="15.75">
      <c r="A20" s="75" t="s">
        <v>37</v>
      </c>
      <c r="B20" s="75"/>
      <c r="C20" s="75"/>
      <c r="D20" s="75"/>
      <c r="E20" s="75"/>
      <c r="F20" s="75"/>
      <c r="G20" s="75"/>
    </row>
    <row r="21" spans="1:7" ht="15.75">
      <c r="A21" s="75"/>
      <c r="B21" s="75"/>
      <c r="C21" s="75"/>
      <c r="D21" s="75"/>
      <c r="E21" s="75"/>
      <c r="F21" s="75"/>
      <c r="G21" s="75"/>
    </row>
    <row r="22" spans="1:7" ht="15">
      <c r="D22" s="29"/>
      <c r="E22" s="29"/>
      <c r="F22" s="29"/>
      <c r="G22" s="29"/>
    </row>
    <row r="23" spans="1:7">
      <c r="D23" s="30"/>
      <c r="E23" s="30"/>
      <c r="F23" s="30"/>
      <c r="G23" s="30"/>
    </row>
    <row r="24" spans="1:7" ht="30" customHeight="1">
      <c r="A24" s="81" t="s">
        <v>31</v>
      </c>
      <c r="B24" s="81"/>
      <c r="C24" s="81"/>
      <c r="D24" s="81"/>
      <c r="E24" s="32"/>
      <c r="F24" s="32"/>
      <c r="G24" s="31" t="s">
        <v>32</v>
      </c>
    </row>
    <row r="25" spans="1:7" ht="43.5" customHeight="1">
      <c r="A25" s="78" t="s">
        <v>116</v>
      </c>
      <c r="B25" s="78"/>
      <c r="C25" s="78"/>
      <c r="D25" s="78"/>
      <c r="E25" s="34"/>
      <c r="F25" s="34"/>
      <c r="G25" s="38">
        <f>+ejecucion!F19</f>
        <v>310463987.38999999</v>
      </c>
    </row>
    <row r="26" spans="1:7" ht="40.5" customHeight="1">
      <c r="A26" s="78" t="s">
        <v>84</v>
      </c>
      <c r="B26" s="78"/>
      <c r="C26" s="78"/>
      <c r="D26" s="78"/>
      <c r="E26" s="34"/>
      <c r="F26" s="35"/>
      <c r="G26" s="39">
        <f>+ejecucion!F20</f>
        <v>0</v>
      </c>
    </row>
    <row r="27" spans="1:7" ht="30" customHeight="1">
      <c r="A27" s="79" t="s">
        <v>45</v>
      </c>
      <c r="B27" s="79"/>
      <c r="C27" s="79"/>
      <c r="D27" s="79"/>
      <c r="E27" s="35"/>
      <c r="F27" s="35"/>
      <c r="G27" s="40">
        <f>+G25+G26</f>
        <v>310463987.38999999</v>
      </c>
    </row>
    <row r="28" spans="1:7" ht="30" customHeight="1">
      <c r="A28" s="36"/>
      <c r="B28" s="36"/>
      <c r="C28" s="36"/>
      <c r="D28" s="37"/>
      <c r="E28" s="35"/>
      <c r="F28" s="35"/>
      <c r="G28" s="35"/>
    </row>
    <row r="29" spans="1:7" ht="30" customHeight="1">
      <c r="A29" s="79" t="s">
        <v>33</v>
      </c>
      <c r="B29" s="79"/>
      <c r="C29" s="36"/>
      <c r="D29" s="35"/>
      <c r="E29" s="35"/>
      <c r="F29" s="35"/>
      <c r="G29" s="35"/>
    </row>
    <row r="30" spans="1:7" ht="30" customHeight="1">
      <c r="A30" s="80" t="s">
        <v>34</v>
      </c>
      <c r="B30" s="80"/>
      <c r="C30" s="80"/>
      <c r="D30" s="80"/>
      <c r="E30" s="35"/>
      <c r="F30" s="38"/>
      <c r="G30" s="38">
        <f>+ejecucion!F112</f>
        <v>35129375.99000001</v>
      </c>
    </row>
    <row r="31" spans="1:7" ht="30" customHeight="1" thickBot="1">
      <c r="A31" s="77" t="s">
        <v>117</v>
      </c>
      <c r="B31" s="77"/>
      <c r="C31" s="77"/>
      <c r="D31" s="77"/>
      <c r="E31" s="38"/>
      <c r="F31" s="37"/>
      <c r="G31" s="41">
        <f>+G27-G30</f>
        <v>275334611.39999998</v>
      </c>
    </row>
    <row r="32" spans="1:7" ht="30" customHeight="1" thickTop="1">
      <c r="A32" s="77"/>
      <c r="B32" s="77"/>
      <c r="C32" s="77"/>
      <c r="D32" s="24"/>
      <c r="E32" s="37"/>
      <c r="F32" s="24"/>
      <c r="G32" s="33"/>
    </row>
    <row r="33" spans="5:5" ht="15.75">
      <c r="E33" s="24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luis manuel pucheu cordero</cp:lastModifiedBy>
  <cp:lastPrinted>2013-07-02T14:37:29Z</cp:lastPrinted>
  <dcterms:created xsi:type="dcterms:W3CDTF">2006-01-17T19:13:45Z</dcterms:created>
  <dcterms:modified xsi:type="dcterms:W3CDTF">2013-07-05T14:31:09Z</dcterms:modified>
</cp:coreProperties>
</file>