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408" windowWidth="14052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Sheet1!$B$1:$N$66</definedName>
  </definedNames>
  <calcPr calcId="125725"/>
</workbook>
</file>

<file path=xl/calcChain.xml><?xml version="1.0" encoding="utf-8"?>
<calcChain xmlns="http://schemas.openxmlformats.org/spreadsheetml/2006/main">
  <c r="L50" i="1"/>
  <c r="A4" i="2"/>
  <c r="N48" i="1"/>
  <c r="N15"/>
  <c r="N23"/>
  <c r="M41"/>
  <c r="M38"/>
  <c r="N36"/>
  <c r="N33"/>
  <c r="L48"/>
  <c r="M48"/>
  <c r="M34"/>
  <c r="M55" l="1"/>
  <c r="M42"/>
  <c r="M37"/>
  <c r="M29"/>
  <c r="M31"/>
  <c r="M23"/>
  <c r="M22"/>
  <c r="M19"/>
  <c r="M16"/>
  <c r="M15"/>
  <c r="N42"/>
  <c r="N41"/>
  <c r="N37"/>
  <c r="N34"/>
  <c r="F9"/>
  <c r="F8"/>
  <c r="F7"/>
  <c r="F6"/>
  <c r="F5"/>
  <c r="F4"/>
  <c r="F3"/>
  <c r="F2"/>
  <c r="F1"/>
</calcChain>
</file>

<file path=xl/sharedStrings.xml><?xml version="1.0" encoding="utf-8"?>
<sst xmlns="http://schemas.openxmlformats.org/spreadsheetml/2006/main" count="117" uniqueCount="88">
  <si>
    <t xml:space="preserve">AÑO DEL BICENTENARIO DEL NATALICIO DE JUAN PABLO DUARTE </t>
  </si>
  <si>
    <t xml:space="preserve">RELACION DE ACTIVOS FIJOS DE LA INSTITUCION </t>
  </si>
  <si>
    <t>FONDO 100 LIBRAMIENTO</t>
  </si>
  <si>
    <t>LIBRAMIENTO / CHEQUE No.</t>
  </si>
  <si>
    <t>PROVEEDOR</t>
  </si>
  <si>
    <t>CODIGO</t>
  </si>
  <si>
    <t>DESCRIPCION</t>
  </si>
  <si>
    <t>MODELO</t>
  </si>
  <si>
    <t>MARCA</t>
  </si>
  <si>
    <t>SERIE/ REFERENCIA</t>
  </si>
  <si>
    <t>VALOR RD$</t>
  </si>
  <si>
    <t>TOTAL RD $</t>
  </si>
  <si>
    <t>REVISADO POR:</t>
  </si>
  <si>
    <t>AUTORIZADO POR:</t>
  </si>
  <si>
    <t>PREPARADO</t>
  </si>
  <si>
    <t>FECHA REGISTRO</t>
  </si>
  <si>
    <t>CODIGO BN-ADESS</t>
  </si>
  <si>
    <t>UNIDAD / DPTO. UBICADO</t>
  </si>
  <si>
    <t>CORRESPONDIENTE AL MES DE NOVIEMBRE DEL AÑO 2013</t>
  </si>
  <si>
    <t>2195-323235</t>
  </si>
  <si>
    <t>SILLON TECNICO DANZA</t>
  </si>
  <si>
    <t>DELEGACION ELIAS PIÑA</t>
  </si>
  <si>
    <t>2200-313240</t>
  </si>
  <si>
    <t>DELEGACION LA VEGA</t>
  </si>
  <si>
    <t>2201-313241</t>
  </si>
  <si>
    <t>2202-313242</t>
  </si>
  <si>
    <t>2207-313247</t>
  </si>
  <si>
    <t>DELEGACION SAN JUAN</t>
  </si>
  <si>
    <t>2208-313248</t>
  </si>
  <si>
    <t>2209-313249</t>
  </si>
  <si>
    <t>2243-324823</t>
  </si>
  <si>
    <t>SILLON GERENCIAL VICTORIA</t>
  </si>
  <si>
    <t>ENC. COMPRAS</t>
  </si>
  <si>
    <t>2230-324806</t>
  </si>
  <si>
    <t xml:space="preserve">ESCRITORIO PLATINUM MODULAR </t>
  </si>
  <si>
    <t>DELEGACION MONTE PLATA</t>
  </si>
  <si>
    <t>2231-324807</t>
  </si>
  <si>
    <t>DELEGACION DUARTE</t>
  </si>
  <si>
    <t>DELEGACION INDEPENDENCIA</t>
  </si>
  <si>
    <t>2232-324808</t>
  </si>
  <si>
    <t>2233-324809</t>
  </si>
  <si>
    <t>2234-324810</t>
  </si>
  <si>
    <t>2235-324811</t>
  </si>
  <si>
    <t>2212-324821</t>
  </si>
  <si>
    <t>SILLON EJECUTIVO SEBASTIAN</t>
  </si>
  <si>
    <t>SUBDIRECTORA FINANCIERA</t>
  </si>
  <si>
    <t>2229-324805</t>
  </si>
  <si>
    <t>SILLON EJECUTIVO BOSS</t>
  </si>
  <si>
    <t>GTE. COMUNICACIONES</t>
  </si>
  <si>
    <t>2213-324744</t>
  </si>
  <si>
    <t>2214-324745</t>
  </si>
  <si>
    <t>SILLA DE VISITA EJECUTIVA</t>
  </si>
  <si>
    <t>2219-324750</t>
  </si>
  <si>
    <t>CAMARA SET 3-DOTIX  DOMO INTERIOR VISION NOTURNA</t>
  </si>
  <si>
    <t>2210-313250</t>
  </si>
  <si>
    <t>CAMARA SET 8-DOTIX  DOMO INTERIOR VISION NOTURNA</t>
  </si>
  <si>
    <t>COCINA, 1ER PISO</t>
  </si>
  <si>
    <t>DELEGACION METROPOLITANA</t>
  </si>
  <si>
    <t>2211-323251</t>
  </si>
  <si>
    <t>DVD DOTIX PENTAPLEX 8 CANALES</t>
  </si>
  <si>
    <t xml:space="preserve">CAMARA SET 1-DOTIX  DOMO </t>
  </si>
  <si>
    <t>DIRECCION GENERAL, 5TO PISO</t>
  </si>
  <si>
    <t>2194-313234</t>
  </si>
  <si>
    <t>IMPRESORA HP COLOR LASERJET</t>
  </si>
  <si>
    <t>2197-323237</t>
  </si>
  <si>
    <t xml:space="preserve">PROYECTOR EPSON POWERLIFE </t>
  </si>
  <si>
    <t>DIRECCION OPERACIONES</t>
  </si>
  <si>
    <t>2198-313238</t>
  </si>
  <si>
    <t>PANTALLA PARA PROYECCION CON TRIPODE</t>
  </si>
  <si>
    <t>2199-313239</t>
  </si>
  <si>
    <t>2244-324824</t>
  </si>
  <si>
    <t>CREDENZA DE 2 PUERTAS, 43X60, HAYA</t>
  </si>
  <si>
    <t xml:space="preserve"> </t>
  </si>
  <si>
    <t>TOTAL RD$</t>
  </si>
  <si>
    <t>2215-324746</t>
  </si>
  <si>
    <t>ESCRITORIO TIPO L, EN MELAMINA, HAYA</t>
  </si>
  <si>
    <t>GTE. CONTRALORIA</t>
  </si>
  <si>
    <t>2216-324747</t>
  </si>
  <si>
    <t>2217-324748</t>
  </si>
  <si>
    <t>2218-324749</t>
  </si>
  <si>
    <t>ARCHIVO MODULAR EN MELAMINA, 2GAV</t>
  </si>
  <si>
    <t>ARCHIVO MODULAR PLATINUM DE LUXE, 3GAV</t>
  </si>
  <si>
    <t xml:space="preserve">ESCRITORIO LOGIC MODULAR </t>
  </si>
  <si>
    <t>2212-324822</t>
  </si>
  <si>
    <t>Nota :</t>
  </si>
  <si>
    <t xml:space="preserve"> Se registró una diferencia de RD$24,517.00 por que los cheques # 2546 y 2547, del año 2012 no fueron regularizados  </t>
  </si>
  <si>
    <t>y el cheque #2579 del año 2013 cuya regularización está en proceso.</t>
  </si>
  <si>
    <t>ESCRITORIO RECTANGULAR, EN MELAMINA, HAYA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</si>
</sst>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C0A]dd\-mmm\-yy;@"/>
    <numFmt numFmtId="165" formatCode="dd\-mm\-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2" fillId="0" borderId="0" xfId="0" applyFont="1" applyAlignment="1"/>
    <xf numFmtId="0" fontId="0" fillId="0" borderId="3" xfId="0" applyBorder="1"/>
    <xf numFmtId="43" fontId="0" fillId="0" borderId="2" xfId="1" applyFont="1" applyBorder="1"/>
    <xf numFmtId="43" fontId="2" fillId="0" borderId="8" xfId="0" applyNumberFormat="1" applyFont="1" applyBorder="1"/>
    <xf numFmtId="43" fontId="0" fillId="0" borderId="0" xfId="0" applyNumberFormat="1"/>
    <xf numFmtId="0" fontId="3" fillId="0" borderId="5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3" xfId="0" applyBorder="1" applyAlignment="1">
      <alignment horizontal="center"/>
    </xf>
    <xf numFmtId="43" fontId="2" fillId="0" borderId="0" xfId="1" applyFont="1" applyBorder="1" applyAlignment="1">
      <alignment horizontal="right"/>
    </xf>
    <xf numFmtId="0" fontId="0" fillId="0" borderId="1" xfId="0" applyFont="1" applyBorder="1"/>
    <xf numFmtId="0" fontId="5" fillId="0" borderId="0" xfId="0" applyFont="1"/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43" fontId="8" fillId="0" borderId="7" xfId="1" applyFont="1" applyBorder="1" applyAlignment="1">
      <alignment horizontal="right"/>
    </xf>
    <xf numFmtId="0" fontId="0" fillId="0" borderId="1" xfId="0" applyBorder="1"/>
    <xf numFmtId="0" fontId="0" fillId="0" borderId="1" xfId="0" applyFill="1" applyBorder="1"/>
    <xf numFmtId="164" fontId="6" fillId="0" borderId="1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vertical="center"/>
    </xf>
    <xf numFmtId="164" fontId="6" fillId="0" borderId="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4" xfId="0" applyFill="1" applyBorder="1"/>
    <xf numFmtId="43" fontId="0" fillId="0" borderId="10" xfId="1" applyFont="1" applyBorder="1"/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Fill="1" applyBorder="1"/>
    <xf numFmtId="0" fontId="0" fillId="0" borderId="13" xfId="0" applyFont="1" applyBorder="1"/>
    <xf numFmtId="43" fontId="0" fillId="0" borderId="14" xfId="1" applyFont="1" applyBorder="1"/>
    <xf numFmtId="164" fontId="6" fillId="0" borderId="17" xfId="0" applyNumberFormat="1" applyFont="1" applyFill="1" applyBorder="1" applyAlignment="1">
      <alignment vertical="center"/>
    </xf>
    <xf numFmtId="164" fontId="6" fillId="0" borderId="18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18" xfId="0" applyFill="1" applyBorder="1"/>
    <xf numFmtId="0" fontId="0" fillId="0" borderId="18" xfId="0" applyFont="1" applyBorder="1"/>
    <xf numFmtId="43" fontId="0" fillId="0" borderId="19" xfId="1" applyFont="1" applyBorder="1"/>
    <xf numFmtId="164" fontId="6" fillId="0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Fill="1" applyBorder="1"/>
    <xf numFmtId="0" fontId="0" fillId="0" borderId="6" xfId="0" applyFont="1" applyBorder="1"/>
    <xf numFmtId="43" fontId="0" fillId="0" borderId="5" xfId="1" applyFont="1" applyBorder="1"/>
    <xf numFmtId="164" fontId="6" fillId="0" borderId="21" xfId="0" applyNumberFormat="1" applyFont="1" applyFill="1" applyBorder="1" applyAlignment="1">
      <alignment vertical="center"/>
    </xf>
    <xf numFmtId="164" fontId="6" fillId="0" borderId="21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1" xfId="0" applyFill="1" applyBorder="1"/>
    <xf numFmtId="0" fontId="0" fillId="0" borderId="21" xfId="0" applyFont="1" applyBorder="1"/>
    <xf numFmtId="43" fontId="0" fillId="0" borderId="22" xfId="1" applyFont="1" applyBorder="1"/>
    <xf numFmtId="164" fontId="6" fillId="0" borderId="24" xfId="0" applyNumberFormat="1" applyFont="1" applyFill="1" applyBorder="1" applyAlignment="1">
      <alignment vertical="center"/>
    </xf>
    <xf numFmtId="164" fontId="6" fillId="0" borderId="24" xfId="0" applyNumberFormat="1" applyFont="1" applyFill="1" applyBorder="1" applyAlignment="1">
      <alignment horizontal="center" vertical="center"/>
    </xf>
    <xf numFmtId="0" fontId="0" fillId="0" borderId="17" xfId="0" applyFill="1" applyBorder="1"/>
    <xf numFmtId="0" fontId="0" fillId="0" borderId="24" xfId="0" applyFont="1" applyBorder="1"/>
    <xf numFmtId="43" fontId="0" fillId="0" borderId="25" xfId="1" applyFont="1" applyBorder="1"/>
    <xf numFmtId="164" fontId="6" fillId="0" borderId="28" xfId="0" applyNumberFormat="1" applyFont="1" applyFill="1" applyBorder="1" applyAlignment="1">
      <alignment vertical="center"/>
    </xf>
    <xf numFmtId="164" fontId="6" fillId="0" borderId="29" xfId="0" applyNumberFormat="1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0" fillId="0" borderId="8" xfId="1" applyFont="1" applyFill="1" applyBorder="1" applyAlignment="1">
      <alignment vertical="center" wrapText="1"/>
    </xf>
    <xf numFmtId="43" fontId="0" fillId="0" borderId="31" xfId="1" applyFont="1" applyFill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0" xfId="1" applyFont="1" applyFill="1" applyBorder="1"/>
    <xf numFmtId="164" fontId="6" fillId="0" borderId="33" xfId="0" applyNumberFormat="1" applyFont="1" applyFill="1" applyBorder="1" applyAlignment="1">
      <alignment vertical="center"/>
    </xf>
    <xf numFmtId="164" fontId="6" fillId="0" borderId="33" xfId="0" applyNumberFormat="1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33" xfId="0" applyFont="1" applyBorder="1"/>
    <xf numFmtId="43" fontId="0" fillId="0" borderId="34" xfId="1" applyFont="1" applyBorder="1"/>
    <xf numFmtId="43" fontId="0" fillId="0" borderId="35" xfId="1" applyFont="1" applyBorder="1"/>
    <xf numFmtId="43" fontId="0" fillId="0" borderId="30" xfId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/>
    </xf>
    <xf numFmtId="43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6" fillId="0" borderId="13" xfId="0" applyNumberFormat="1" applyFont="1" applyFill="1" applyBorder="1" applyAlignment="1">
      <alignment vertical="center"/>
    </xf>
    <xf numFmtId="43" fontId="0" fillId="0" borderId="13" xfId="1" applyFont="1" applyBorder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/>
    </xf>
    <xf numFmtId="43" fontId="0" fillId="0" borderId="18" xfId="1" applyFont="1" applyBorder="1"/>
    <xf numFmtId="43" fontId="0" fillId="0" borderId="8" xfId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43" fontId="7" fillId="0" borderId="35" xfId="1" applyFont="1" applyBorder="1" applyAlignment="1">
      <alignment horizontal="center" vertical="center" wrapText="1"/>
    </xf>
    <xf numFmtId="43" fontId="0" fillId="0" borderId="39" xfId="1" applyFont="1" applyBorder="1"/>
    <xf numFmtId="0" fontId="4" fillId="0" borderId="0" xfId="0" applyFont="1" applyBorder="1" applyAlignment="1">
      <alignment horizontal="right"/>
    </xf>
    <xf numFmtId="0" fontId="3" fillId="0" borderId="27" xfId="0" applyNumberFormat="1" applyFont="1" applyFill="1" applyBorder="1" applyAlignment="1">
      <alignment horizontal="center" vertical="center"/>
    </xf>
    <xf numFmtId="43" fontId="8" fillId="0" borderId="0" xfId="1" applyFont="1" applyBorder="1" applyAlignment="1">
      <alignment horizontal="right"/>
    </xf>
    <xf numFmtId="43" fontId="2" fillId="0" borderId="0" xfId="0" applyNumberFormat="1" applyFont="1" applyBorder="1"/>
    <xf numFmtId="0" fontId="9" fillId="0" borderId="3" xfId="0" applyFont="1" applyBorder="1" applyAlignment="1">
      <alignment horizontal="left"/>
    </xf>
    <xf numFmtId="0" fontId="2" fillId="0" borderId="0" xfId="0" applyFont="1" applyBorder="1"/>
    <xf numFmtId="0" fontId="7" fillId="0" borderId="26" xfId="0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43" fontId="7" fillId="0" borderId="33" xfId="1" applyFont="1" applyBorder="1" applyAlignment="1">
      <alignment horizontal="center" vertical="center" wrapText="1"/>
    </xf>
    <xf numFmtId="43" fontId="0" fillId="0" borderId="48" xfId="1" applyFont="1" applyBorder="1"/>
    <xf numFmtId="43" fontId="0" fillId="0" borderId="40" xfId="1" applyFont="1" applyBorder="1"/>
    <xf numFmtId="43" fontId="0" fillId="0" borderId="49" xfId="1" applyFont="1" applyBorder="1"/>
    <xf numFmtId="43" fontId="0" fillId="0" borderId="50" xfId="1" applyFont="1" applyBorder="1"/>
    <xf numFmtId="43" fontId="0" fillId="0" borderId="51" xfId="1" applyFont="1" applyBorder="1"/>
    <xf numFmtId="165" fontId="6" fillId="0" borderId="15" xfId="0" applyNumberFormat="1" applyFont="1" applyFill="1" applyBorder="1" applyAlignment="1">
      <alignment horizontal="center" vertical="center"/>
    </xf>
    <xf numFmtId="43" fontId="0" fillId="0" borderId="52" xfId="1" applyFont="1" applyBorder="1"/>
    <xf numFmtId="165" fontId="6" fillId="0" borderId="20" xfId="0" applyNumberFormat="1" applyFont="1" applyFill="1" applyBorder="1" applyAlignment="1">
      <alignment horizontal="center" vertical="center"/>
    </xf>
    <xf numFmtId="43" fontId="0" fillId="0" borderId="53" xfId="1" applyFont="1" applyBorder="1"/>
    <xf numFmtId="165" fontId="6" fillId="0" borderId="7" xfId="0" applyNumberFormat="1" applyFont="1" applyFill="1" applyBorder="1" applyAlignment="1">
      <alignment horizontal="center" vertical="center"/>
    </xf>
    <xf numFmtId="43" fontId="0" fillId="0" borderId="50" xfId="1" applyFont="1" applyFill="1" applyBorder="1"/>
    <xf numFmtId="43" fontId="0" fillId="0" borderId="51" xfId="1" applyFont="1" applyFill="1" applyBorder="1"/>
    <xf numFmtId="0" fontId="5" fillId="0" borderId="9" xfId="0" applyFont="1" applyBorder="1" applyAlignment="1">
      <alignment horizontal="center"/>
    </xf>
    <xf numFmtId="43" fontId="0" fillId="0" borderId="39" xfId="1" applyFont="1" applyFill="1" applyBorder="1" applyAlignment="1">
      <alignment horizontal="center" vertical="center" wrapText="1"/>
    </xf>
    <xf numFmtId="43" fontId="0" fillId="0" borderId="40" xfId="1" applyFont="1" applyFill="1" applyBorder="1" applyAlignment="1">
      <alignment horizontal="center" vertical="center" wrapText="1"/>
    </xf>
    <xf numFmtId="43" fontId="0" fillId="0" borderId="31" xfId="1" applyFont="1" applyFill="1" applyBorder="1" applyAlignment="1">
      <alignment horizontal="center" vertical="center" wrapText="1"/>
    </xf>
    <xf numFmtId="43" fontId="0" fillId="0" borderId="32" xfId="1" applyFont="1" applyFill="1" applyBorder="1" applyAlignment="1">
      <alignment horizontal="center" vertical="center" wrapText="1"/>
    </xf>
    <xf numFmtId="43" fontId="0" fillId="0" borderId="39" xfId="1" applyFont="1" applyBorder="1" applyAlignment="1">
      <alignment horizontal="center" vertical="center"/>
    </xf>
    <xf numFmtId="43" fontId="0" fillId="0" borderId="40" xfId="1" applyFont="1" applyBorder="1" applyAlignment="1">
      <alignment horizontal="center" vertical="center"/>
    </xf>
    <xf numFmtId="43" fontId="0" fillId="0" borderId="41" xfId="1" applyFont="1" applyBorder="1" applyAlignment="1">
      <alignment horizontal="center" vertical="center"/>
    </xf>
    <xf numFmtId="43" fontId="0" fillId="0" borderId="40" xfId="1" applyFont="1" applyBorder="1" applyAlignment="1">
      <alignment horizontal="center"/>
    </xf>
    <xf numFmtId="43" fontId="0" fillId="0" borderId="41" xfId="1" applyFont="1" applyBorder="1" applyAlignment="1">
      <alignment horizontal="center"/>
    </xf>
    <xf numFmtId="43" fontId="0" fillId="0" borderId="39" xfId="1" applyFont="1" applyBorder="1" applyAlignment="1">
      <alignment horizontal="center"/>
    </xf>
    <xf numFmtId="43" fontId="0" fillId="0" borderId="30" xfId="1" applyFont="1" applyFill="1" applyBorder="1" applyAlignment="1">
      <alignment horizontal="center" vertical="center" wrapText="1"/>
    </xf>
    <xf numFmtId="43" fontId="0" fillId="0" borderId="4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5" fontId="6" fillId="0" borderId="11" xfId="0" applyNumberFormat="1" applyFont="1" applyFill="1" applyBorder="1" applyAlignment="1">
      <alignment horizontal="center" vertical="center"/>
    </xf>
    <xf numFmtId="165" fontId="6" fillId="0" borderId="15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43" fontId="0" fillId="0" borderId="42" xfId="1" applyFont="1" applyFill="1" applyBorder="1" applyAlignment="1">
      <alignment horizontal="center" vertical="center" wrapText="1"/>
    </xf>
    <xf numFmtId="43" fontId="0" fillId="0" borderId="43" xfId="1" applyFont="1" applyFill="1" applyBorder="1" applyAlignment="1">
      <alignment horizontal="center" vertical="center" wrapText="1"/>
    </xf>
    <xf numFmtId="43" fontId="0" fillId="0" borderId="44" xfId="1" applyFont="1" applyFill="1" applyBorder="1" applyAlignment="1">
      <alignment horizontal="center" vertical="center" wrapText="1"/>
    </xf>
    <xf numFmtId="0" fontId="3" fillId="0" borderId="45" xfId="0" applyNumberFormat="1" applyFont="1" applyFill="1" applyBorder="1" applyAlignment="1">
      <alignment horizontal="center" vertical="center"/>
    </xf>
    <xf numFmtId="0" fontId="3" fillId="0" borderId="46" xfId="0" applyNumberFormat="1" applyFont="1" applyFill="1" applyBorder="1" applyAlignment="1">
      <alignment horizontal="center" vertical="center"/>
    </xf>
    <xf numFmtId="0" fontId="3" fillId="0" borderId="47" xfId="0" applyNumberFormat="1" applyFont="1" applyFill="1" applyBorder="1" applyAlignment="1">
      <alignment horizontal="center" vertical="center"/>
    </xf>
    <xf numFmtId="165" fontId="6" fillId="0" borderId="36" xfId="0" applyNumberFormat="1" applyFont="1" applyFill="1" applyBorder="1" applyAlignment="1">
      <alignment horizontal="center" vertical="center"/>
    </xf>
    <xf numFmtId="165" fontId="6" fillId="0" borderId="37" xfId="0" applyNumberFormat="1" applyFont="1" applyFill="1" applyBorder="1" applyAlignment="1">
      <alignment horizontal="center" vertical="center"/>
    </xf>
    <xf numFmtId="165" fontId="6" fillId="0" borderId="38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1511300</xdr:colOff>
      <xdr:row>0</xdr:row>
      <xdr:rowOff>22860</xdr:rowOff>
    </xdr:from>
    <xdr:to>
      <xdr:col>10</xdr:col>
      <xdr:colOff>257608</xdr:colOff>
      <xdr:row>8</xdr:row>
      <xdr:rowOff>48260</xdr:rowOff>
    </xdr:to>
    <xdr:pic>
      <xdr:nvPicPr>
        <xdr:cNvPr id="2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6280" y="22860"/>
          <a:ext cx="2247899" cy="1488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6"/>
  <sheetViews>
    <sheetView tabSelected="1" view="pageBreakPreview" topLeftCell="B5" zoomScale="76" zoomScaleNormal="100" zoomScaleSheetLayoutView="76" workbookViewId="0">
      <selection activeCell="G43" sqref="G43"/>
    </sheetView>
  </sheetViews>
  <sheetFormatPr defaultColWidth="9.21875" defaultRowHeight="14.4"/>
  <cols>
    <col min="1" max="1" width="17.33203125" hidden="1" customWidth="1"/>
    <col min="2" max="2" width="11.6640625" bestFit="1" customWidth="1"/>
    <col min="3" max="3" width="18" hidden="1" customWidth="1"/>
    <col min="4" max="4" width="18.88671875" hidden="1" customWidth="1"/>
    <col min="5" max="5" width="13.5546875" hidden="1" customWidth="1"/>
    <col min="6" max="6" width="14.6640625" customWidth="1"/>
    <col min="7" max="7" width="51" bestFit="1" customWidth="1"/>
    <col min="8" max="8" width="9.6640625" hidden="1" customWidth="1"/>
    <col min="9" max="9" width="8.109375" hidden="1" customWidth="1"/>
    <col min="10" max="10" width="11.6640625" hidden="1" customWidth="1"/>
    <col min="11" max="11" width="28.44140625" bestFit="1" customWidth="1"/>
    <col min="12" max="12" width="17.33203125" customWidth="1"/>
    <col min="13" max="13" width="17.33203125" hidden="1" customWidth="1"/>
    <col min="14" max="14" width="12.33203125" hidden="1" customWidth="1"/>
  </cols>
  <sheetData>
    <row r="1" spans="1:16">
      <c r="C1" s="1"/>
      <c r="F1" s="2" t="str">
        <f>CONCATENATE(B1," ",C1)</f>
        <v xml:space="preserve"> </v>
      </c>
      <c r="L1" s="3"/>
      <c r="M1" s="3"/>
    </row>
    <row r="2" spans="1:16">
      <c r="C2" s="1"/>
      <c r="F2" s="2" t="str">
        <f t="shared" ref="F2:F9" si="0">CONCATENATE(B2," ",C2)</f>
        <v xml:space="preserve"> </v>
      </c>
      <c r="L2" s="3"/>
      <c r="M2" s="3"/>
    </row>
    <row r="3" spans="1:16">
      <c r="C3" s="1"/>
      <c r="F3" s="2" t="str">
        <f t="shared" si="0"/>
        <v xml:space="preserve"> </v>
      </c>
      <c r="L3" s="3"/>
      <c r="M3" s="3"/>
    </row>
    <row r="4" spans="1:16">
      <c r="C4" s="1"/>
      <c r="F4" s="2" t="str">
        <f t="shared" si="0"/>
        <v xml:space="preserve"> </v>
      </c>
      <c r="L4" s="3"/>
      <c r="M4" s="3"/>
    </row>
    <row r="5" spans="1:16">
      <c r="C5" s="1"/>
      <c r="F5" s="2" t="str">
        <f t="shared" si="0"/>
        <v xml:space="preserve"> </v>
      </c>
      <c r="L5" s="3"/>
      <c r="M5" s="3"/>
    </row>
    <row r="6" spans="1:16">
      <c r="C6" s="1"/>
      <c r="F6" s="2" t="str">
        <f t="shared" si="0"/>
        <v xml:space="preserve"> </v>
      </c>
      <c r="L6" s="3"/>
      <c r="M6" s="3"/>
    </row>
    <row r="7" spans="1:16">
      <c r="C7" s="1"/>
      <c r="F7" s="2" t="str">
        <f t="shared" si="0"/>
        <v xml:space="preserve"> </v>
      </c>
      <c r="L7" s="3"/>
      <c r="M7" s="3"/>
    </row>
    <row r="8" spans="1:16">
      <c r="C8" s="1"/>
      <c r="F8" s="2" t="str">
        <f t="shared" si="0"/>
        <v xml:space="preserve"> </v>
      </c>
      <c r="L8" s="3"/>
      <c r="M8" s="3"/>
    </row>
    <row r="9" spans="1:16">
      <c r="C9" s="1"/>
      <c r="F9" s="2" t="str">
        <f t="shared" si="0"/>
        <v xml:space="preserve"> </v>
      </c>
      <c r="L9" s="3"/>
      <c r="M9" s="3"/>
    </row>
    <row r="10" spans="1:16">
      <c r="A10" s="119" t="s">
        <v>0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57"/>
      <c r="N10" s="4"/>
      <c r="O10" s="4"/>
      <c r="P10" s="4"/>
    </row>
    <row r="11" spans="1:16">
      <c r="A11" s="119" t="s">
        <v>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57"/>
      <c r="N11" s="4"/>
      <c r="O11" s="4"/>
      <c r="P11" s="4"/>
    </row>
    <row r="12" spans="1:16">
      <c r="A12" s="119" t="s">
        <v>18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57"/>
      <c r="N12" s="4"/>
      <c r="O12" s="4"/>
      <c r="P12" s="4"/>
    </row>
    <row r="13" spans="1:16" ht="15" thickBot="1">
      <c r="A13" s="120" t="s">
        <v>2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58"/>
    </row>
    <row r="14" spans="1:16" s="14" customFormat="1" ht="50.4" customHeight="1" thickBot="1">
      <c r="A14" s="91" t="s">
        <v>3</v>
      </c>
      <c r="B14" s="80" t="s">
        <v>15</v>
      </c>
      <c r="C14" s="81" t="s">
        <v>4</v>
      </c>
      <c r="D14" s="81" t="s">
        <v>5</v>
      </c>
      <c r="E14" s="81"/>
      <c r="F14" s="82" t="s">
        <v>16</v>
      </c>
      <c r="G14" s="81" t="s">
        <v>6</v>
      </c>
      <c r="H14" s="81" t="s">
        <v>7</v>
      </c>
      <c r="I14" s="81" t="s">
        <v>8</v>
      </c>
      <c r="J14" s="81" t="s">
        <v>9</v>
      </c>
      <c r="K14" s="81" t="s">
        <v>17</v>
      </c>
      <c r="L14" s="83" t="s">
        <v>10</v>
      </c>
      <c r="M14" s="93"/>
      <c r="N14" s="83" t="s">
        <v>73</v>
      </c>
    </row>
    <row r="15" spans="1:16" ht="14.4" customHeight="1" thickBot="1">
      <c r="A15" s="124">
        <v>1218</v>
      </c>
      <c r="B15" s="121">
        <v>41592</v>
      </c>
      <c r="C15" s="26"/>
      <c r="D15" s="26"/>
      <c r="E15" s="27"/>
      <c r="F15" s="28" t="s">
        <v>19</v>
      </c>
      <c r="G15" s="29" t="s">
        <v>20</v>
      </c>
      <c r="H15" s="30"/>
      <c r="I15" s="30"/>
      <c r="J15" s="30"/>
      <c r="K15" s="31" t="s">
        <v>21</v>
      </c>
      <c r="L15" s="96">
        <v>5219.7299999999996</v>
      </c>
      <c r="M15" s="84">
        <f>+L15</f>
        <v>5219.7299999999996</v>
      </c>
      <c r="N15" s="107">
        <f>SUM(M15:M22)</f>
        <v>45632.619999999995</v>
      </c>
    </row>
    <row r="16" spans="1:16" ht="14.4" customHeight="1">
      <c r="A16" s="125"/>
      <c r="B16" s="122"/>
      <c r="C16" s="21"/>
      <c r="D16" s="21"/>
      <c r="E16" s="20"/>
      <c r="F16" s="18" t="s">
        <v>22</v>
      </c>
      <c r="G16" s="19" t="s">
        <v>20</v>
      </c>
      <c r="H16" s="13"/>
      <c r="I16" s="13"/>
      <c r="J16" s="13"/>
      <c r="K16" s="6" t="s">
        <v>23</v>
      </c>
      <c r="L16" s="97">
        <v>4929.75</v>
      </c>
      <c r="M16" s="111">
        <f>SUM(L16:L18)</f>
        <v>15912.599999999999</v>
      </c>
      <c r="N16" s="108"/>
    </row>
    <row r="17" spans="1:14" ht="14.4" customHeight="1">
      <c r="A17" s="125"/>
      <c r="B17" s="122"/>
      <c r="C17" s="21"/>
      <c r="D17" s="21"/>
      <c r="E17" s="20"/>
      <c r="F17" s="18" t="s">
        <v>24</v>
      </c>
      <c r="G17" s="19" t="s">
        <v>82</v>
      </c>
      <c r="H17" s="13"/>
      <c r="I17" s="13"/>
      <c r="J17" s="13"/>
      <c r="K17" s="6" t="s">
        <v>23</v>
      </c>
      <c r="L17" s="97">
        <v>5315.9</v>
      </c>
      <c r="M17" s="112"/>
      <c r="N17" s="108"/>
    </row>
    <row r="18" spans="1:14" ht="14.4" customHeight="1" thickBot="1">
      <c r="A18" s="125"/>
      <c r="B18" s="122"/>
      <c r="C18" s="21"/>
      <c r="D18" s="21"/>
      <c r="E18" s="20"/>
      <c r="F18" s="18" t="s">
        <v>25</v>
      </c>
      <c r="G18" s="19" t="s">
        <v>81</v>
      </c>
      <c r="H18" s="13"/>
      <c r="I18" s="13"/>
      <c r="J18" s="13"/>
      <c r="K18" s="6" t="s">
        <v>23</v>
      </c>
      <c r="L18" s="97">
        <v>5666.95</v>
      </c>
      <c r="M18" s="113"/>
      <c r="N18" s="108"/>
    </row>
    <row r="19" spans="1:14" ht="14.4" customHeight="1">
      <c r="A19" s="125"/>
      <c r="B19" s="122"/>
      <c r="C19" s="21"/>
      <c r="D19" s="21"/>
      <c r="E19" s="20"/>
      <c r="F19" s="18" t="s">
        <v>26</v>
      </c>
      <c r="G19" s="19" t="s">
        <v>20</v>
      </c>
      <c r="H19" s="13"/>
      <c r="I19" s="13"/>
      <c r="J19" s="13"/>
      <c r="K19" s="6" t="s">
        <v>27</v>
      </c>
      <c r="L19" s="97">
        <v>4929.75</v>
      </c>
      <c r="M19" s="112">
        <f>SUM(L19:L21)</f>
        <v>16514.400000000001</v>
      </c>
      <c r="N19" s="108"/>
    </row>
    <row r="20" spans="1:14" ht="14.4" customHeight="1">
      <c r="A20" s="125"/>
      <c r="B20" s="122"/>
      <c r="C20" s="21"/>
      <c r="D20" s="21"/>
      <c r="E20" s="20"/>
      <c r="F20" s="18" t="s">
        <v>28</v>
      </c>
      <c r="G20" s="19" t="s">
        <v>81</v>
      </c>
      <c r="H20" s="13"/>
      <c r="I20" s="13"/>
      <c r="J20" s="13"/>
      <c r="K20" s="6" t="s">
        <v>27</v>
      </c>
      <c r="L20" s="97">
        <v>5666.95</v>
      </c>
      <c r="M20" s="112"/>
      <c r="N20" s="108"/>
    </row>
    <row r="21" spans="1:14" ht="14.4" customHeight="1" thickBot="1">
      <c r="A21" s="125"/>
      <c r="B21" s="122"/>
      <c r="C21" s="21"/>
      <c r="D21" s="21"/>
      <c r="E21" s="20"/>
      <c r="F21" s="18" t="s">
        <v>29</v>
      </c>
      <c r="G21" s="19" t="s">
        <v>82</v>
      </c>
      <c r="H21" s="13"/>
      <c r="I21" s="13"/>
      <c r="J21" s="13"/>
      <c r="K21" s="6" t="s">
        <v>27</v>
      </c>
      <c r="L21" s="97">
        <v>5917.7</v>
      </c>
      <c r="M21" s="112"/>
      <c r="N21" s="108"/>
    </row>
    <row r="22" spans="1:14" ht="14.4" customHeight="1" thickBot="1">
      <c r="A22" s="126"/>
      <c r="B22" s="123"/>
      <c r="C22" s="32"/>
      <c r="D22" s="32"/>
      <c r="E22" s="33"/>
      <c r="F22" s="34" t="s">
        <v>30</v>
      </c>
      <c r="G22" s="35" t="s">
        <v>31</v>
      </c>
      <c r="H22" s="36"/>
      <c r="I22" s="36"/>
      <c r="J22" s="36"/>
      <c r="K22" s="37" t="s">
        <v>32</v>
      </c>
      <c r="L22" s="98">
        <v>7985.89</v>
      </c>
      <c r="M22" s="94">
        <f>+L22</f>
        <v>7985.89</v>
      </c>
      <c r="N22" s="108"/>
    </row>
    <row r="23" spans="1:14" ht="14.4" customHeight="1">
      <c r="A23" s="124">
        <v>1219</v>
      </c>
      <c r="B23" s="121">
        <v>41592</v>
      </c>
      <c r="C23" s="26"/>
      <c r="D23" s="26"/>
      <c r="E23" s="27"/>
      <c r="F23" s="28" t="s">
        <v>33</v>
      </c>
      <c r="G23" s="29" t="s">
        <v>34</v>
      </c>
      <c r="H23" s="30"/>
      <c r="I23" s="30"/>
      <c r="J23" s="30"/>
      <c r="K23" s="31" t="s">
        <v>35</v>
      </c>
      <c r="L23" s="96">
        <v>5315.9</v>
      </c>
      <c r="M23" s="111">
        <f>SUM(L23:L28)</f>
        <v>30736.92</v>
      </c>
      <c r="N23" s="107">
        <f>SUM(M23:M32)</f>
        <v>61208.06</v>
      </c>
    </row>
    <row r="24" spans="1:14" ht="14.4" customHeight="1">
      <c r="A24" s="125"/>
      <c r="B24" s="122"/>
      <c r="C24" s="21"/>
      <c r="D24" s="21"/>
      <c r="E24" s="20"/>
      <c r="F24" s="18" t="s">
        <v>36</v>
      </c>
      <c r="G24" s="24" t="s">
        <v>34</v>
      </c>
      <c r="H24" s="13"/>
      <c r="I24" s="13"/>
      <c r="J24" s="13"/>
      <c r="K24" s="6" t="s">
        <v>37</v>
      </c>
      <c r="L24" s="97">
        <v>5315.9</v>
      </c>
      <c r="M24" s="112"/>
      <c r="N24" s="108"/>
    </row>
    <row r="25" spans="1:14" ht="14.4" customHeight="1">
      <c r="A25" s="125"/>
      <c r="B25" s="122"/>
      <c r="C25" s="21"/>
      <c r="D25" s="21"/>
      <c r="E25" s="20"/>
      <c r="F25" s="18" t="s">
        <v>39</v>
      </c>
      <c r="G25" s="24" t="s">
        <v>34</v>
      </c>
      <c r="H25" s="13"/>
      <c r="I25" s="13"/>
      <c r="J25" s="13"/>
      <c r="K25" s="6" t="s">
        <v>38</v>
      </c>
      <c r="L25" s="97">
        <v>5315.9</v>
      </c>
      <c r="M25" s="112"/>
      <c r="N25" s="108"/>
    </row>
    <row r="26" spans="1:14" ht="14.4" customHeight="1">
      <c r="A26" s="125"/>
      <c r="B26" s="122"/>
      <c r="C26" s="21"/>
      <c r="D26" s="21"/>
      <c r="E26" s="20"/>
      <c r="F26" s="18" t="s">
        <v>40</v>
      </c>
      <c r="G26" s="19" t="s">
        <v>20</v>
      </c>
      <c r="H26" s="13"/>
      <c r="I26" s="13"/>
      <c r="J26" s="13"/>
      <c r="K26" s="25" t="s">
        <v>35</v>
      </c>
      <c r="L26" s="97">
        <v>4929.74</v>
      </c>
      <c r="M26" s="112"/>
      <c r="N26" s="108"/>
    </row>
    <row r="27" spans="1:14" ht="14.4" customHeight="1">
      <c r="A27" s="125"/>
      <c r="B27" s="122"/>
      <c r="C27" s="21"/>
      <c r="D27" s="21"/>
      <c r="E27" s="20"/>
      <c r="F27" s="18" t="s">
        <v>41</v>
      </c>
      <c r="G27" s="19" t="s">
        <v>20</v>
      </c>
      <c r="H27" s="13"/>
      <c r="I27" s="13"/>
      <c r="J27" s="13"/>
      <c r="K27" s="6" t="s">
        <v>37</v>
      </c>
      <c r="L27" s="97">
        <v>4929.74</v>
      </c>
      <c r="M27" s="112"/>
      <c r="N27" s="108"/>
    </row>
    <row r="28" spans="1:14" ht="14.4" customHeight="1" thickBot="1">
      <c r="A28" s="125"/>
      <c r="B28" s="122"/>
      <c r="C28" s="21"/>
      <c r="D28" s="21"/>
      <c r="E28" s="20"/>
      <c r="F28" s="18" t="s">
        <v>42</v>
      </c>
      <c r="G28" s="19" t="s">
        <v>20</v>
      </c>
      <c r="H28" s="13"/>
      <c r="I28" s="13"/>
      <c r="J28" s="13"/>
      <c r="K28" s="6" t="s">
        <v>38</v>
      </c>
      <c r="L28" s="97">
        <v>4929.74</v>
      </c>
      <c r="M28" s="113"/>
      <c r="N28" s="108"/>
    </row>
    <row r="29" spans="1:14" ht="14.4" customHeight="1">
      <c r="A29" s="125"/>
      <c r="B29" s="122"/>
      <c r="C29" s="21"/>
      <c r="D29" s="21"/>
      <c r="E29" s="20"/>
      <c r="F29" s="18" t="s">
        <v>43</v>
      </c>
      <c r="G29" s="19" t="s">
        <v>44</v>
      </c>
      <c r="H29" s="13"/>
      <c r="I29" s="13"/>
      <c r="J29" s="13"/>
      <c r="K29" s="6" t="s">
        <v>45</v>
      </c>
      <c r="L29" s="97">
        <v>13841.4</v>
      </c>
      <c r="M29" s="116">
        <f>SUM(L29:L30)</f>
        <v>19157.3</v>
      </c>
      <c r="N29" s="108"/>
    </row>
    <row r="30" spans="1:14" ht="14.4" customHeight="1" thickBot="1">
      <c r="A30" s="125"/>
      <c r="B30" s="122"/>
      <c r="C30" s="21"/>
      <c r="D30" s="21"/>
      <c r="E30" s="20"/>
      <c r="F30" s="18" t="s">
        <v>46</v>
      </c>
      <c r="G30" s="19" t="s">
        <v>47</v>
      </c>
      <c r="H30" s="13"/>
      <c r="I30" s="13"/>
      <c r="J30" s="13"/>
      <c r="K30" s="6" t="s">
        <v>48</v>
      </c>
      <c r="L30" s="97">
        <v>5315.9</v>
      </c>
      <c r="M30" s="115"/>
      <c r="N30" s="108"/>
    </row>
    <row r="31" spans="1:14" ht="14.4" customHeight="1">
      <c r="A31" s="125"/>
      <c r="B31" s="122"/>
      <c r="C31" s="21"/>
      <c r="D31" s="21"/>
      <c r="E31" s="20"/>
      <c r="F31" s="18" t="s">
        <v>49</v>
      </c>
      <c r="G31" s="19" t="s">
        <v>51</v>
      </c>
      <c r="H31" s="13"/>
      <c r="I31" s="13"/>
      <c r="J31" s="13"/>
      <c r="K31" s="6" t="s">
        <v>45</v>
      </c>
      <c r="L31" s="97">
        <v>5656.92</v>
      </c>
      <c r="M31" s="114">
        <f>SUM(L31:L32)</f>
        <v>11313.84</v>
      </c>
      <c r="N31" s="108"/>
    </row>
    <row r="32" spans="1:14" ht="14.4" customHeight="1" thickBot="1">
      <c r="A32" s="126"/>
      <c r="B32" s="123"/>
      <c r="C32" s="32"/>
      <c r="D32" s="32"/>
      <c r="E32" s="33"/>
      <c r="F32" s="34" t="s">
        <v>50</v>
      </c>
      <c r="G32" s="35" t="s">
        <v>51</v>
      </c>
      <c r="H32" s="36"/>
      <c r="I32" s="36"/>
      <c r="J32" s="36"/>
      <c r="K32" s="37" t="s">
        <v>45</v>
      </c>
      <c r="L32" s="98">
        <v>5656.92</v>
      </c>
      <c r="M32" s="115"/>
      <c r="N32" s="118"/>
    </row>
    <row r="33" spans="1:14" ht="14.4" customHeight="1" thickBot="1">
      <c r="A33" s="86">
        <v>1220</v>
      </c>
      <c r="B33" s="99">
        <v>41592</v>
      </c>
      <c r="C33" s="21"/>
      <c r="D33" s="21"/>
      <c r="E33" s="38"/>
      <c r="F33" s="39" t="s">
        <v>52</v>
      </c>
      <c r="G33" s="40" t="s">
        <v>53</v>
      </c>
      <c r="H33" s="41"/>
      <c r="I33" s="41"/>
      <c r="J33" s="41"/>
      <c r="K33" s="42" t="s">
        <v>56</v>
      </c>
      <c r="L33" s="100">
        <v>74896.960000000006</v>
      </c>
      <c r="M33" s="84">
        <v>74896.960000000006</v>
      </c>
      <c r="N33" s="59">
        <f>+M33</f>
        <v>74896.960000000006</v>
      </c>
    </row>
    <row r="34" spans="1:14" ht="14.4" customHeight="1">
      <c r="A34" s="124">
        <v>1221</v>
      </c>
      <c r="B34" s="121">
        <v>41592</v>
      </c>
      <c r="C34" s="26"/>
      <c r="D34" s="26"/>
      <c r="E34" s="27"/>
      <c r="F34" s="28" t="s">
        <v>54</v>
      </c>
      <c r="G34" s="29" t="s">
        <v>55</v>
      </c>
      <c r="H34" s="30"/>
      <c r="I34" s="30"/>
      <c r="J34" s="30"/>
      <c r="K34" s="31" t="s">
        <v>57</v>
      </c>
      <c r="L34" s="96">
        <v>121648.56</v>
      </c>
      <c r="M34" s="111">
        <f>SUM(L34:L35)</f>
        <v>155526.35999999999</v>
      </c>
      <c r="N34" s="117">
        <f>SUM(L34:L35)</f>
        <v>155526.35999999999</v>
      </c>
    </row>
    <row r="35" spans="1:14" ht="14.4" customHeight="1" thickBot="1">
      <c r="A35" s="126"/>
      <c r="B35" s="123"/>
      <c r="C35" s="32"/>
      <c r="D35" s="32"/>
      <c r="E35" s="33"/>
      <c r="F35" s="34" t="s">
        <v>58</v>
      </c>
      <c r="G35" s="35" t="s">
        <v>59</v>
      </c>
      <c r="H35" s="36"/>
      <c r="I35" s="36"/>
      <c r="J35" s="36"/>
      <c r="K35" s="37" t="s">
        <v>57</v>
      </c>
      <c r="L35" s="98">
        <v>33877.800000000003</v>
      </c>
      <c r="M35" s="113"/>
      <c r="N35" s="110"/>
    </row>
    <row r="36" spans="1:14" ht="14.4" customHeight="1" thickBot="1">
      <c r="A36" s="86">
        <v>1222</v>
      </c>
      <c r="B36" s="99">
        <v>41592</v>
      </c>
      <c r="C36" s="21"/>
      <c r="D36" s="21"/>
      <c r="E36" s="38"/>
      <c r="F36" s="39" t="s">
        <v>83</v>
      </c>
      <c r="G36" s="40" t="s">
        <v>60</v>
      </c>
      <c r="H36" s="41"/>
      <c r="I36" s="41"/>
      <c r="J36" s="41"/>
      <c r="K36" s="42" t="s">
        <v>61</v>
      </c>
      <c r="L36" s="100">
        <v>37538.160000000003</v>
      </c>
      <c r="M36" s="95">
        <v>37538.160000000003</v>
      </c>
      <c r="N36" s="60">
        <f>+M36</f>
        <v>37538.160000000003</v>
      </c>
    </row>
    <row r="37" spans="1:14" ht="14.4" customHeight="1" thickBot="1">
      <c r="A37" s="92">
        <v>1223</v>
      </c>
      <c r="B37" s="101">
        <v>41592</v>
      </c>
      <c r="C37" s="43"/>
      <c r="D37" s="43"/>
      <c r="E37" s="44"/>
      <c r="F37" s="45" t="s">
        <v>62</v>
      </c>
      <c r="G37" s="46" t="s">
        <v>63</v>
      </c>
      <c r="H37" s="47"/>
      <c r="I37" s="47"/>
      <c r="J37" s="47"/>
      <c r="K37" s="48" t="s">
        <v>48</v>
      </c>
      <c r="L37" s="102">
        <v>41300</v>
      </c>
      <c r="M37" s="94">
        <f>+L37</f>
        <v>41300</v>
      </c>
      <c r="N37" s="59">
        <f>+L37</f>
        <v>41300</v>
      </c>
    </row>
    <row r="38" spans="1:14" ht="14.4" customHeight="1">
      <c r="A38" s="124">
        <v>1224</v>
      </c>
      <c r="B38" s="121">
        <v>41592</v>
      </c>
      <c r="C38" s="54"/>
      <c r="D38" s="26"/>
      <c r="E38" s="27"/>
      <c r="F38" s="28" t="s">
        <v>64</v>
      </c>
      <c r="G38" s="29" t="s">
        <v>65</v>
      </c>
      <c r="H38" s="30"/>
      <c r="I38" s="30"/>
      <c r="J38" s="30"/>
      <c r="K38" s="31" t="s">
        <v>66</v>
      </c>
      <c r="L38" s="96">
        <v>28320</v>
      </c>
      <c r="M38" s="111">
        <f>SUM(L38:L40)</f>
        <v>40120</v>
      </c>
      <c r="N38" s="109">
        <v>41120</v>
      </c>
    </row>
    <row r="39" spans="1:14" ht="14.4" customHeight="1">
      <c r="A39" s="125"/>
      <c r="B39" s="122"/>
      <c r="C39" s="55"/>
      <c r="D39" s="22"/>
      <c r="E39" s="20"/>
      <c r="F39" s="18" t="s">
        <v>67</v>
      </c>
      <c r="G39" s="19" t="s">
        <v>68</v>
      </c>
      <c r="H39" s="13"/>
      <c r="I39" s="13"/>
      <c r="J39" s="13"/>
      <c r="K39" s="25" t="s">
        <v>66</v>
      </c>
      <c r="L39" s="97">
        <v>5900</v>
      </c>
      <c r="M39" s="112"/>
      <c r="N39" s="109"/>
    </row>
    <row r="40" spans="1:14" ht="14.4" customHeight="1" thickBot="1">
      <c r="A40" s="126"/>
      <c r="B40" s="123"/>
      <c r="C40" s="49"/>
      <c r="D40" s="49"/>
      <c r="E40" s="50"/>
      <c r="F40" s="51" t="s">
        <v>69</v>
      </c>
      <c r="G40" s="35" t="s">
        <v>68</v>
      </c>
      <c r="H40" s="52"/>
      <c r="I40" s="52"/>
      <c r="J40" s="52"/>
      <c r="K40" s="53" t="s">
        <v>66</v>
      </c>
      <c r="L40" s="98">
        <v>5900</v>
      </c>
      <c r="M40" s="113"/>
      <c r="N40" s="110"/>
    </row>
    <row r="41" spans="1:14" ht="14.4" customHeight="1" thickBot="1">
      <c r="A41" s="56">
        <v>1225</v>
      </c>
      <c r="B41" s="103">
        <v>41592</v>
      </c>
      <c r="C41" s="63"/>
      <c r="D41" s="63"/>
      <c r="E41" s="64"/>
      <c r="F41" s="65" t="s">
        <v>70</v>
      </c>
      <c r="G41" s="65" t="s">
        <v>71</v>
      </c>
      <c r="H41" s="66"/>
      <c r="I41" s="66"/>
      <c r="J41" s="66"/>
      <c r="K41" s="67" t="s">
        <v>48</v>
      </c>
      <c r="L41" s="68">
        <v>11977</v>
      </c>
      <c r="M41" s="84">
        <f>+L41</f>
        <v>11977</v>
      </c>
      <c r="N41" s="69">
        <f>+L41</f>
        <v>11977</v>
      </c>
    </row>
    <row r="42" spans="1:14" ht="14.4" customHeight="1">
      <c r="A42" s="130">
        <v>1299</v>
      </c>
      <c r="B42" s="133">
        <v>41600</v>
      </c>
      <c r="C42" s="74"/>
      <c r="D42" s="74"/>
      <c r="E42" s="27"/>
      <c r="F42" s="29" t="s">
        <v>74</v>
      </c>
      <c r="G42" s="29" t="s">
        <v>75</v>
      </c>
      <c r="H42" s="30"/>
      <c r="I42" s="30"/>
      <c r="J42" s="30"/>
      <c r="K42" s="75" t="s">
        <v>45</v>
      </c>
      <c r="L42" s="96">
        <v>9805.7999999999993</v>
      </c>
      <c r="M42" s="111">
        <f>SUM(L42:L45)</f>
        <v>30585.599999999999</v>
      </c>
      <c r="N42" s="127">
        <f>SUM(L42:L45)</f>
        <v>30585.599999999999</v>
      </c>
    </row>
    <row r="43" spans="1:14" ht="14.4" customHeight="1">
      <c r="A43" s="131"/>
      <c r="B43" s="134"/>
      <c r="C43" s="70"/>
      <c r="D43" s="70"/>
      <c r="E43" s="20"/>
      <c r="F43" s="19" t="s">
        <v>77</v>
      </c>
      <c r="G43" s="19" t="s">
        <v>87</v>
      </c>
      <c r="H43" s="13"/>
      <c r="I43" s="13"/>
      <c r="J43" s="13"/>
      <c r="K43" s="71" t="s">
        <v>76</v>
      </c>
      <c r="L43" s="97">
        <v>8083</v>
      </c>
      <c r="M43" s="112"/>
      <c r="N43" s="128"/>
    </row>
    <row r="44" spans="1:14" ht="14.4" customHeight="1">
      <c r="A44" s="131"/>
      <c r="B44" s="134"/>
      <c r="C44" s="72"/>
      <c r="D44" s="18"/>
      <c r="E44" s="18"/>
      <c r="F44" s="73" t="s">
        <v>78</v>
      </c>
      <c r="G44" s="19" t="s">
        <v>80</v>
      </c>
      <c r="H44" s="18"/>
      <c r="I44" s="18"/>
      <c r="J44" s="18"/>
      <c r="K44" s="71" t="s">
        <v>45</v>
      </c>
      <c r="L44" s="104">
        <v>6348.4</v>
      </c>
      <c r="M44" s="112"/>
      <c r="N44" s="128"/>
    </row>
    <row r="45" spans="1:14" ht="14.4" customHeight="1" thickBot="1">
      <c r="A45" s="132"/>
      <c r="B45" s="135"/>
      <c r="C45" s="76"/>
      <c r="D45" s="34"/>
      <c r="E45" s="34"/>
      <c r="F45" s="77" t="s">
        <v>79</v>
      </c>
      <c r="G45" s="35" t="s">
        <v>80</v>
      </c>
      <c r="H45" s="34"/>
      <c r="I45" s="34"/>
      <c r="J45" s="34"/>
      <c r="K45" s="78" t="s">
        <v>76</v>
      </c>
      <c r="L45" s="105">
        <v>6348.4</v>
      </c>
      <c r="M45" s="113"/>
      <c r="N45" s="129"/>
    </row>
    <row r="46" spans="1:14" ht="14.4" customHeight="1">
      <c r="A46" s="23"/>
      <c r="B46" s="10"/>
      <c r="C46" s="1"/>
      <c r="F46" s="2"/>
      <c r="K46" s="3"/>
      <c r="L46" s="62"/>
      <c r="M46" s="62"/>
      <c r="N46" s="61"/>
    </row>
    <row r="47" spans="1:14" ht="14.4" customHeight="1" thickBot="1">
      <c r="A47" s="23"/>
      <c r="B47" s="10"/>
      <c r="C47" s="1"/>
      <c r="F47" s="2"/>
      <c r="K47" s="3"/>
      <c r="L47" s="62"/>
      <c r="M47" s="62"/>
      <c r="N47" s="61"/>
    </row>
    <row r="48" spans="1:14" ht="14.4" customHeight="1" thickBot="1">
      <c r="A48" s="23"/>
      <c r="B48" s="10"/>
      <c r="C48" s="1"/>
      <c r="F48" s="2"/>
      <c r="K48" s="17" t="s">
        <v>11</v>
      </c>
      <c r="L48" s="7">
        <f>SUM(L15:L45)</f>
        <v>498784.76000000007</v>
      </c>
      <c r="M48" s="7">
        <f>SUM(M15:M45)</f>
        <v>498784.76</v>
      </c>
      <c r="N48" s="79">
        <f>SUM(N15:N45)</f>
        <v>499784.76</v>
      </c>
    </row>
    <row r="49" spans="1:14" ht="14.4" customHeight="1">
      <c r="A49" s="23"/>
      <c r="B49" s="10"/>
      <c r="C49" s="1"/>
      <c r="F49" s="2"/>
      <c r="K49" s="87"/>
      <c r="L49" s="3">
        <v>523302.02</v>
      </c>
      <c r="M49" s="88">
        <v>24571</v>
      </c>
      <c r="N49" s="61"/>
    </row>
    <row r="50" spans="1:14" ht="14.4" customHeight="1">
      <c r="A50" s="23"/>
      <c r="B50" s="23"/>
      <c r="C50" s="1"/>
      <c r="F50" s="2"/>
      <c r="K50" s="87"/>
      <c r="L50" s="12">
        <f>+L48-L49</f>
        <v>-24517.259999999951</v>
      </c>
      <c r="M50" s="88"/>
      <c r="N50" s="61"/>
    </row>
    <row r="51" spans="1:14" ht="14.4" customHeight="1">
      <c r="A51" s="23"/>
      <c r="B51" s="90" t="s">
        <v>84</v>
      </c>
      <c r="C51" s="1"/>
      <c r="F51" s="2" t="s">
        <v>85</v>
      </c>
      <c r="K51" s="87"/>
      <c r="L51" s="88"/>
      <c r="M51" s="88"/>
      <c r="N51" s="61"/>
    </row>
    <row r="52" spans="1:14" ht="14.4" customHeight="1">
      <c r="A52" s="23"/>
      <c r="B52" s="10"/>
      <c r="C52" s="1"/>
      <c r="F52" s="2" t="s">
        <v>86</v>
      </c>
      <c r="K52" s="87"/>
      <c r="L52" s="88"/>
      <c r="M52" s="88"/>
      <c r="N52" s="61"/>
    </row>
    <row r="53" spans="1:14" ht="14.4" customHeight="1">
      <c r="A53" s="23"/>
      <c r="B53" s="10"/>
      <c r="C53" s="1"/>
      <c r="F53" s="2"/>
      <c r="K53" s="87"/>
      <c r="L53" s="88"/>
      <c r="M53" s="88"/>
      <c r="N53" s="61"/>
    </row>
    <row r="54" spans="1:14" ht="14.4" customHeight="1">
      <c r="A54" s="23"/>
      <c r="B54" s="10"/>
      <c r="C54" s="1"/>
      <c r="F54" s="2"/>
      <c r="K54" s="3"/>
      <c r="M54" s="3">
        <v>523302.02</v>
      </c>
      <c r="N54" s="61"/>
    </row>
    <row r="55" spans="1:14" ht="14.4" customHeight="1">
      <c r="A55" s="23"/>
      <c r="B55" s="10"/>
      <c r="C55" s="1"/>
      <c r="F55" s="2"/>
      <c r="K55" s="3"/>
      <c r="L55" s="12"/>
      <c r="M55" s="12">
        <f>+M54-M48</f>
        <v>24517.260000000009</v>
      </c>
      <c r="N55" s="61"/>
    </row>
    <row r="56" spans="1:14" ht="14.4" customHeight="1">
      <c r="A56" s="23"/>
      <c r="B56" s="5"/>
      <c r="C56" s="11"/>
      <c r="D56" s="5"/>
      <c r="E56" s="5"/>
      <c r="F56" s="89"/>
      <c r="K56" s="3"/>
      <c r="N56" s="61"/>
    </row>
    <row r="57" spans="1:14" ht="14.4" customHeight="1">
      <c r="A57" s="23"/>
      <c r="B57" s="106" t="s">
        <v>14</v>
      </c>
      <c r="C57" s="106"/>
      <c r="D57" s="106"/>
      <c r="E57" s="106"/>
      <c r="F57" s="106"/>
      <c r="G57" s="15" t="s">
        <v>12</v>
      </c>
      <c r="H57" s="14"/>
      <c r="I57" s="14"/>
      <c r="J57" s="14"/>
      <c r="K57" s="16" t="s">
        <v>13</v>
      </c>
      <c r="L57" s="16" t="s">
        <v>72</v>
      </c>
      <c r="M57" s="85"/>
      <c r="N57" s="61"/>
    </row>
    <row r="58" spans="1:14" ht="14.4" customHeight="1">
      <c r="A58" s="23"/>
      <c r="N58" s="61"/>
    </row>
    <row r="59" spans="1:14" ht="14.4" customHeight="1">
      <c r="A59" s="23"/>
      <c r="N59" s="61"/>
    </row>
    <row r="60" spans="1:14" ht="14.4" customHeight="1">
      <c r="A60" s="23"/>
      <c r="N60" s="61"/>
    </row>
    <row r="61" spans="1:14" ht="14.4" customHeight="1">
      <c r="A61" s="9"/>
    </row>
    <row r="62" spans="1:14" ht="14.4" customHeight="1">
      <c r="A62" s="9"/>
    </row>
    <row r="63" spans="1:14" ht="14.4" customHeight="1">
      <c r="A63" s="9"/>
    </row>
    <row r="64" spans="1:14" ht="14.4" customHeight="1">
      <c r="A64" s="9"/>
      <c r="N64" s="8"/>
    </row>
    <row r="66" spans="2:13" s="14" customFormat="1">
      <c r="B66"/>
      <c r="C66"/>
      <c r="D66"/>
      <c r="E66"/>
      <c r="F66"/>
      <c r="G66"/>
      <c r="H66"/>
      <c r="I66"/>
      <c r="J66"/>
      <c r="K66"/>
      <c r="L66"/>
      <c r="M66"/>
    </row>
  </sheetData>
  <mergeCells count="28">
    <mergeCell ref="A42:A45"/>
    <mergeCell ref="B42:B45"/>
    <mergeCell ref="A23:A32"/>
    <mergeCell ref="B23:B32"/>
    <mergeCell ref="A34:A35"/>
    <mergeCell ref="B34:B35"/>
    <mergeCell ref="A38:A40"/>
    <mergeCell ref="B38:B40"/>
    <mergeCell ref="A10:L10"/>
    <mergeCell ref="A11:L11"/>
    <mergeCell ref="A12:L12"/>
    <mergeCell ref="A13:L13"/>
    <mergeCell ref="B15:B22"/>
    <mergeCell ref="A15:A22"/>
    <mergeCell ref="B57:F57"/>
    <mergeCell ref="N15:N22"/>
    <mergeCell ref="N38:N40"/>
    <mergeCell ref="M16:M18"/>
    <mergeCell ref="M19:M21"/>
    <mergeCell ref="M23:M28"/>
    <mergeCell ref="M31:M32"/>
    <mergeCell ref="M29:M30"/>
    <mergeCell ref="M38:M40"/>
    <mergeCell ref="M34:M35"/>
    <mergeCell ref="N34:N35"/>
    <mergeCell ref="N23:N32"/>
    <mergeCell ref="N42:N45"/>
    <mergeCell ref="M42:M45"/>
  </mergeCells>
  <printOptions horizontalCentered="1"/>
  <pageMargins left="0.39370078740157483" right="0.39370078740157483" top="0.31496062992125984" bottom="0.23622047244094491" header="0.31496062992125984" footer="0.19685039370078741"/>
  <pageSetup scale="75" orientation="portrait" r:id="rId1"/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3" sqref="A3"/>
    </sheetView>
  </sheetViews>
  <sheetFormatPr defaultRowHeight="14.4"/>
  <sheetData>
    <row r="1" spans="1:1">
      <c r="A1">
        <v>6565.3</v>
      </c>
    </row>
    <row r="2" spans="1:1">
      <c r="A2">
        <v>12656</v>
      </c>
    </row>
    <row r="3" spans="1:1">
      <c r="A3">
        <v>5779.6</v>
      </c>
    </row>
    <row r="4" spans="1:1">
      <c r="A4">
        <f>SUM(A1:A3)</f>
        <v>25000.9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ymateo</cp:lastModifiedBy>
  <cp:lastPrinted>2013-12-06T19:51:22Z</cp:lastPrinted>
  <dcterms:created xsi:type="dcterms:W3CDTF">2013-08-23T13:44:35Z</dcterms:created>
  <dcterms:modified xsi:type="dcterms:W3CDTF">2013-12-09T12:40:21Z</dcterms:modified>
</cp:coreProperties>
</file>