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08" windowWidth="14052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Sheet1!$A$1:$N$44</definedName>
  </definedNames>
  <calcPr calcId="125725"/>
</workbook>
</file>

<file path=xl/calcChain.xml><?xml version="1.0" encoding="utf-8"?>
<calcChain xmlns="http://schemas.openxmlformats.org/spreadsheetml/2006/main">
  <c r="N26" i="1"/>
  <c r="N22"/>
  <c r="N19"/>
  <c r="M41" s="1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<sst xmlns="http://schemas.openxmlformats.org/spreadsheetml/2006/main" count="134" uniqueCount="81">
  <si>
    <t xml:space="preserve">AÑO DEL BICENTENARIO DEL NATALICIO DE JUAN PABLO DUARTE </t>
  </si>
  <si>
    <t xml:space="preserve">RELACION DE ACTIVOS FIJOS DE LA INSTITUCION </t>
  </si>
  <si>
    <t>CORRESPONDIENTE AL MES DE ABRIL DEL AÑO 2013</t>
  </si>
  <si>
    <t>FONDO 100 LIBRAMIENTO</t>
  </si>
  <si>
    <t>LIBRAMIENTO / CHEQUE No.</t>
  </si>
  <si>
    <t>PROVEEDOR</t>
  </si>
  <si>
    <t>CODIGO</t>
  </si>
  <si>
    <t>SUPLIDOR O PROVEEDOR</t>
  </si>
  <si>
    <t>DESCRIPCION</t>
  </si>
  <si>
    <t>MODELO</t>
  </si>
  <si>
    <t>MARCA</t>
  </si>
  <si>
    <t>SERIE/ REFERENCIA</t>
  </si>
  <si>
    <t>VALOR RD$</t>
  </si>
  <si>
    <t>FERRETERIA AMERICANA C POR A</t>
  </si>
  <si>
    <t>888-265101</t>
  </si>
  <si>
    <t>WM0450C</t>
  </si>
  <si>
    <t xml:space="preserve">TANQUE DE AGUA DE VIDRIO </t>
  </si>
  <si>
    <t>SERVICIO GENERALES 1 PISO</t>
  </si>
  <si>
    <t>868-265155</t>
  </si>
  <si>
    <t>MW-40 M</t>
  </si>
  <si>
    <t xml:space="preserve">ODOMETRO- MANUAL C/RUEDA </t>
  </si>
  <si>
    <t>DPTO. OPERACIONES, 4 PISO</t>
  </si>
  <si>
    <t>887-265100</t>
  </si>
  <si>
    <t>SOLUCIONESCORPORATIVA. S. A.</t>
  </si>
  <si>
    <t>1216-305965</t>
  </si>
  <si>
    <t>CAMARA DIGITAL SONY + BULTO /MEMORIA SD 4GB</t>
  </si>
  <si>
    <t>SONY</t>
  </si>
  <si>
    <t>1319-306019</t>
  </si>
  <si>
    <t>1760-308085</t>
  </si>
  <si>
    <t>1604-307829</t>
  </si>
  <si>
    <t>R &amp; E SUPLIDORES, SRL</t>
  </si>
  <si>
    <t>1766-307991</t>
  </si>
  <si>
    <t>SUMADORAS ELECTRICOS</t>
  </si>
  <si>
    <t>SHARP|</t>
  </si>
  <si>
    <t>SERVICIO GENERALES, 2DO PIDO</t>
  </si>
  <si>
    <t>998-305737</t>
  </si>
  <si>
    <t>CONTRALORIA, 2DO PISO</t>
  </si>
  <si>
    <t>MUEBLES OMAR, C. POR A.</t>
  </si>
  <si>
    <t>1168-305868</t>
  </si>
  <si>
    <t>SILLON EJECUTIVO, NEGRO, PIELINA</t>
  </si>
  <si>
    <t xml:space="preserve">SILLON EJECUTIVO EN PIELINA </t>
  </si>
  <si>
    <t>BOSS</t>
  </si>
  <si>
    <t>B-990</t>
  </si>
  <si>
    <t>TECNOLOGIA, 3 ER PISO</t>
  </si>
  <si>
    <t>HI IFI ELETRODOMESTICOS, S. A.</t>
  </si>
  <si>
    <t>1930-308142</t>
  </si>
  <si>
    <t xml:space="preserve">BEBEDERO AGUA FRIA +CALIENTE </t>
  </si>
  <si>
    <t>BEBEDERO DE AGUA FRIA/CALIENTE PWC215T</t>
  </si>
  <si>
    <t>PREMIUM</t>
  </si>
  <si>
    <t>DELEGACION BAHORUCO</t>
  </si>
  <si>
    <t>1931-308143</t>
  </si>
  <si>
    <t>DELEGACION SAN CRISTOBAL</t>
  </si>
  <si>
    <t>1932-308144</t>
  </si>
  <si>
    <t>DELEGACION SAN JOSE DE OCOA</t>
  </si>
  <si>
    <t>1933-308145</t>
  </si>
  <si>
    <t>DELEGACION PEDERNALES</t>
  </si>
  <si>
    <t>1934-308146</t>
  </si>
  <si>
    <t>DELEGACION ELIAS PIÑA</t>
  </si>
  <si>
    <t>1935-308147</t>
  </si>
  <si>
    <t>DELEGACION AZUA</t>
  </si>
  <si>
    <t>1936-308148</t>
  </si>
  <si>
    <t>DELEGACION BAHRAHONA</t>
  </si>
  <si>
    <t>1937-308149</t>
  </si>
  <si>
    <t>DELEGACION PERAVIA</t>
  </si>
  <si>
    <t>1938-308150</t>
  </si>
  <si>
    <t>DELEGACION DUVERGE</t>
  </si>
  <si>
    <t>1939-308151</t>
  </si>
  <si>
    <t>DELEGACION SAN JUAN DE LA MAGUANA</t>
  </si>
  <si>
    <t>TOTAL RD $</t>
  </si>
  <si>
    <t>1392-309559</t>
  </si>
  <si>
    <t>ARCHIVO LATERAL METAL 18 X 36 X70 CREMA</t>
  </si>
  <si>
    <t>ARCHIVO LATERAL 5 GAVETAS</t>
  </si>
  <si>
    <t>KASS</t>
  </si>
  <si>
    <t>S-87</t>
  </si>
  <si>
    <t>PREPARADO</t>
  </si>
  <si>
    <t>REVISADO POR:</t>
  </si>
  <si>
    <t>AUTORIZADO POR:</t>
  </si>
  <si>
    <t>SUMADORA ELECTRICA</t>
  </si>
  <si>
    <t>FECHA REGISTRO</t>
  </si>
  <si>
    <t>CODIGO BN-ADESS</t>
  </si>
  <si>
    <t>UNIDAD / DPTO. UBICADO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</si>
</sst>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dd\-mm\-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0" fillId="0" borderId="1" xfId="0" applyBorder="1"/>
    <xf numFmtId="43" fontId="3" fillId="0" borderId="1" xfId="1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5" xfId="0" applyBorder="1"/>
    <xf numFmtId="43" fontId="0" fillId="0" borderId="5" xfId="1" applyFont="1" applyBorder="1"/>
    <xf numFmtId="0" fontId="3" fillId="0" borderId="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Fill="1" applyBorder="1"/>
    <xf numFmtId="0" fontId="0" fillId="0" borderId="3" xfId="0" applyBorder="1"/>
    <xf numFmtId="0" fontId="0" fillId="0" borderId="6" xfId="0" applyBorder="1"/>
    <xf numFmtId="43" fontId="0" fillId="0" borderId="6" xfId="1" applyFont="1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Fill="1" applyBorder="1" applyAlignment="1">
      <alignment horizontal="left"/>
    </xf>
    <xf numFmtId="43" fontId="2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right"/>
    </xf>
    <xf numFmtId="0" fontId="8" fillId="0" borderId="0" xfId="0" applyFont="1" applyAlignment="1"/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/>
    <xf numFmtId="164" fontId="0" fillId="0" borderId="0" xfId="0" applyNumberFormat="1"/>
    <xf numFmtId="164" fontId="2" fillId="0" borderId="0" xfId="0" applyNumberFormat="1" applyFont="1" applyAlignment="1"/>
    <xf numFmtId="164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1270001</xdr:colOff>
      <xdr:row>1</xdr:row>
      <xdr:rowOff>157292</xdr:rowOff>
    </xdr:from>
    <xdr:to>
      <xdr:col>11</xdr:col>
      <xdr:colOff>279401</xdr:colOff>
      <xdr:row>12</xdr:row>
      <xdr:rowOff>12699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6401" y="335092"/>
          <a:ext cx="2159000" cy="1811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4"/>
  <sheetViews>
    <sheetView tabSelected="1" topLeftCell="B1" zoomScaleNormal="100" workbookViewId="0">
      <selection activeCell="B13" sqref="B1:B1048576"/>
    </sheetView>
  </sheetViews>
  <sheetFormatPr defaultColWidth="12.44140625" defaultRowHeight="14.4"/>
  <cols>
    <col min="1" max="1" width="12.5546875" hidden="1" customWidth="1"/>
    <col min="2" max="2" width="12.6640625" style="40" customWidth="1"/>
    <col min="3" max="3" width="11.5546875" hidden="1" customWidth="1"/>
    <col min="4" max="4" width="8.77734375" hidden="1" customWidth="1"/>
    <col min="5" max="5" width="0" hidden="1" customWidth="1"/>
    <col min="6" max="6" width="11.88671875" customWidth="1"/>
    <col min="7" max="7" width="0" hidden="1" customWidth="1"/>
    <col min="8" max="8" width="46" customWidth="1"/>
    <col min="9" max="9" width="9.44140625" hidden="1" customWidth="1"/>
    <col min="10" max="10" width="8" hidden="1" customWidth="1"/>
    <col min="11" max="11" width="12.33203125" hidden="1" customWidth="1"/>
    <col min="12" max="12" width="37.109375" customWidth="1"/>
    <col min="13" max="13" width="14.6640625" customWidth="1"/>
    <col min="14" max="14" width="11.6640625" hidden="1" customWidth="1"/>
  </cols>
  <sheetData>
    <row r="2" spans="1:17">
      <c r="C2" s="1"/>
      <c r="F2" s="2" t="str">
        <f>CONCATENATE(B2," ",C2)</f>
        <v xml:space="preserve"> </v>
      </c>
      <c r="M2" s="3"/>
    </row>
    <row r="3" spans="1:17">
      <c r="C3" s="1"/>
      <c r="F3" s="2" t="str">
        <f t="shared" ref="F3:F13" si="0">CONCATENATE(B3," ",C3)</f>
        <v xml:space="preserve"> </v>
      </c>
      <c r="M3" s="3"/>
    </row>
    <row r="4" spans="1:17">
      <c r="C4" s="1"/>
      <c r="F4" s="2" t="str">
        <f t="shared" si="0"/>
        <v xml:space="preserve"> </v>
      </c>
      <c r="M4" s="3"/>
    </row>
    <row r="5" spans="1:17">
      <c r="C5" s="1"/>
      <c r="F5" s="2" t="str">
        <f t="shared" si="0"/>
        <v xml:space="preserve"> </v>
      </c>
      <c r="M5" s="3"/>
    </row>
    <row r="6" spans="1:17">
      <c r="C6" s="1"/>
      <c r="F6" s="2" t="str">
        <f t="shared" si="0"/>
        <v xml:space="preserve"> </v>
      </c>
      <c r="M6" s="3"/>
    </row>
    <row r="7" spans="1:17">
      <c r="C7" s="1"/>
      <c r="F7" s="2" t="str">
        <f t="shared" si="0"/>
        <v xml:space="preserve"> </v>
      </c>
      <c r="M7" s="3"/>
    </row>
    <row r="8" spans="1:17">
      <c r="C8" s="1"/>
      <c r="F8" s="2" t="str">
        <f t="shared" si="0"/>
        <v xml:space="preserve"> </v>
      </c>
      <c r="M8" s="3"/>
    </row>
    <row r="9" spans="1:17">
      <c r="C9" s="1"/>
      <c r="F9" s="2" t="str">
        <f t="shared" si="0"/>
        <v xml:space="preserve"> </v>
      </c>
      <c r="M9" s="3"/>
    </row>
    <row r="10" spans="1:17">
      <c r="C10" s="1"/>
      <c r="F10" s="2" t="str">
        <f t="shared" si="0"/>
        <v xml:space="preserve"> </v>
      </c>
      <c r="M10" s="3"/>
    </row>
    <row r="11" spans="1:17">
      <c r="C11" s="1"/>
      <c r="F11" s="2" t="str">
        <f t="shared" si="0"/>
        <v xml:space="preserve"> </v>
      </c>
      <c r="M11" s="3"/>
    </row>
    <row r="12" spans="1:17">
      <c r="C12" s="1"/>
      <c r="F12" s="2" t="str">
        <f t="shared" si="0"/>
        <v xml:space="preserve"> </v>
      </c>
      <c r="M12" s="3"/>
    </row>
    <row r="13" spans="1:17">
      <c r="B13" s="41"/>
      <c r="C13" s="5"/>
      <c r="D13" s="4"/>
      <c r="E13" s="4"/>
      <c r="F13" s="2" t="str">
        <f t="shared" si="0"/>
        <v xml:space="preserve"> </v>
      </c>
      <c r="G13" s="4"/>
      <c r="H13" s="4"/>
      <c r="I13" s="4"/>
      <c r="J13" s="4"/>
      <c r="K13" s="4"/>
      <c r="L13" s="4"/>
      <c r="M13" s="6"/>
    </row>
    <row r="14" spans="1:17" s="31" customFormat="1" ht="13.8">
      <c r="A14" s="45" t="s">
        <v>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37"/>
      <c r="P14" s="37"/>
      <c r="Q14" s="37"/>
    </row>
    <row r="15" spans="1:17" s="31" customFormat="1" ht="13.8">
      <c r="A15" s="45" t="s">
        <v>1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37"/>
      <c r="P15" s="37"/>
      <c r="Q15" s="37"/>
    </row>
    <row r="16" spans="1:17" s="31" customFormat="1" ht="13.8">
      <c r="A16" s="45" t="s">
        <v>2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37"/>
      <c r="P16" s="37"/>
      <c r="Q16" s="37"/>
    </row>
    <row r="17" spans="1:14">
      <c r="A17" s="46" t="s">
        <v>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s="31" customFormat="1" ht="50.4" customHeight="1">
      <c r="A18" s="33" t="s">
        <v>4</v>
      </c>
      <c r="B18" s="42" t="s">
        <v>78</v>
      </c>
      <c r="C18" s="33" t="s">
        <v>5</v>
      </c>
      <c r="D18" s="33" t="s">
        <v>6</v>
      </c>
      <c r="E18" s="33"/>
      <c r="F18" s="34" t="s">
        <v>79</v>
      </c>
      <c r="G18" s="33" t="s">
        <v>7</v>
      </c>
      <c r="H18" s="33" t="s">
        <v>8</v>
      </c>
      <c r="I18" s="33" t="s">
        <v>9</v>
      </c>
      <c r="J18" s="33" t="s">
        <v>10</v>
      </c>
      <c r="K18" s="33" t="s">
        <v>11</v>
      </c>
      <c r="L18" s="33" t="s">
        <v>80</v>
      </c>
      <c r="M18" s="35" t="s">
        <v>12</v>
      </c>
      <c r="N18" s="33" t="s">
        <v>12</v>
      </c>
    </row>
    <row r="19" spans="1:14" ht="15.6">
      <c r="A19" s="7">
        <v>1176</v>
      </c>
      <c r="B19" s="43">
        <v>41368</v>
      </c>
      <c r="C19" s="7" t="s">
        <v>13</v>
      </c>
      <c r="D19" s="8"/>
      <c r="E19" s="8"/>
      <c r="F19" s="9" t="s">
        <v>14</v>
      </c>
      <c r="G19" s="9" t="s">
        <v>15</v>
      </c>
      <c r="H19" s="8" t="s">
        <v>16</v>
      </c>
      <c r="I19" s="8" t="s">
        <v>17</v>
      </c>
      <c r="J19" s="10"/>
      <c r="K19" s="10"/>
      <c r="L19" s="8" t="s">
        <v>17</v>
      </c>
      <c r="M19" s="10">
        <v>31228.68</v>
      </c>
      <c r="N19" s="47">
        <f>+M19+M20+M21</f>
        <v>37873.079999999994</v>
      </c>
    </row>
    <row r="20" spans="1:14" ht="15.6">
      <c r="A20" s="48">
        <v>1222</v>
      </c>
      <c r="B20" s="43">
        <v>41382</v>
      </c>
      <c r="C20" s="7" t="s">
        <v>13</v>
      </c>
      <c r="D20" s="8"/>
      <c r="E20" s="8"/>
      <c r="F20" s="9" t="s">
        <v>18</v>
      </c>
      <c r="G20" s="9" t="s">
        <v>19</v>
      </c>
      <c r="H20" s="8" t="s">
        <v>20</v>
      </c>
      <c r="I20" s="8"/>
      <c r="J20" s="10"/>
      <c r="K20" s="10"/>
      <c r="L20" s="8" t="s">
        <v>21</v>
      </c>
      <c r="M20" s="10">
        <v>3322.2</v>
      </c>
      <c r="N20" s="47"/>
    </row>
    <row r="21" spans="1:14" ht="15.6">
      <c r="A21" s="49"/>
      <c r="B21" s="43">
        <v>41382</v>
      </c>
      <c r="C21" s="7" t="s">
        <v>13</v>
      </c>
      <c r="D21" s="8"/>
      <c r="E21" s="8"/>
      <c r="F21" s="9" t="s">
        <v>22</v>
      </c>
      <c r="G21" s="9" t="s">
        <v>19</v>
      </c>
      <c r="H21" s="8" t="s">
        <v>20</v>
      </c>
      <c r="I21" s="8"/>
      <c r="J21" s="10"/>
      <c r="K21" s="10"/>
      <c r="L21" s="8" t="s">
        <v>21</v>
      </c>
      <c r="M21" s="10">
        <v>3322.2</v>
      </c>
      <c r="N21" s="47"/>
    </row>
    <row r="22" spans="1:14" ht="15.6">
      <c r="A22" s="60">
        <v>589</v>
      </c>
      <c r="B22" s="63">
        <v>41369</v>
      </c>
      <c r="C22" s="56" t="s">
        <v>23</v>
      </c>
      <c r="D22" s="11"/>
      <c r="E22" s="11"/>
      <c r="F22" s="12" t="s">
        <v>24</v>
      </c>
      <c r="G22" s="13" t="s">
        <v>25</v>
      </c>
      <c r="H22" s="13" t="s">
        <v>25</v>
      </c>
      <c r="I22" s="12" t="s">
        <v>26</v>
      </c>
      <c r="J22" s="14">
        <v>114418</v>
      </c>
      <c r="K22" s="13"/>
      <c r="L22" s="8" t="s">
        <v>21</v>
      </c>
      <c r="M22" s="15">
        <v>8683.6200000000008</v>
      </c>
      <c r="N22" s="57">
        <f>+M22+M23+M24+M25</f>
        <v>34734.480000000003</v>
      </c>
    </row>
    <row r="23" spans="1:14" ht="15.6">
      <c r="A23" s="61"/>
      <c r="B23" s="63"/>
      <c r="C23" s="56"/>
      <c r="D23" s="11"/>
      <c r="E23" s="11"/>
      <c r="F23" s="16" t="s">
        <v>27</v>
      </c>
      <c r="G23" s="13" t="s">
        <v>25</v>
      </c>
      <c r="H23" s="13" t="s">
        <v>25</v>
      </c>
      <c r="I23" s="12" t="s">
        <v>26</v>
      </c>
      <c r="J23" s="14">
        <v>114417</v>
      </c>
      <c r="K23" s="13"/>
      <c r="L23" s="8" t="s">
        <v>21</v>
      </c>
      <c r="M23" s="15">
        <v>8683.6200000000008</v>
      </c>
      <c r="N23" s="58"/>
    </row>
    <row r="24" spans="1:14" ht="15.6">
      <c r="A24" s="61"/>
      <c r="B24" s="63"/>
      <c r="C24" s="56"/>
      <c r="D24" s="11"/>
      <c r="E24" s="11"/>
      <c r="F24" s="16" t="s">
        <v>28</v>
      </c>
      <c r="G24" s="13" t="s">
        <v>25</v>
      </c>
      <c r="H24" s="13" t="s">
        <v>25</v>
      </c>
      <c r="I24" s="12" t="s">
        <v>26</v>
      </c>
      <c r="J24" s="13">
        <v>134987</v>
      </c>
      <c r="K24" s="13"/>
      <c r="L24" s="8" t="s">
        <v>21</v>
      </c>
      <c r="M24" s="15">
        <v>8683.6200000000008</v>
      </c>
      <c r="N24" s="58"/>
    </row>
    <row r="25" spans="1:14" ht="15.6">
      <c r="A25" s="62"/>
      <c r="B25" s="63"/>
      <c r="C25" s="56"/>
      <c r="D25" s="11"/>
      <c r="E25" s="11"/>
      <c r="F25" s="16" t="s">
        <v>29</v>
      </c>
      <c r="G25" s="13" t="s">
        <v>25</v>
      </c>
      <c r="H25" s="13" t="s">
        <v>25</v>
      </c>
      <c r="I25" s="12" t="s">
        <v>26</v>
      </c>
      <c r="J25" s="13">
        <v>134988</v>
      </c>
      <c r="K25" s="13"/>
      <c r="L25" s="8" t="s">
        <v>21</v>
      </c>
      <c r="M25" s="15">
        <v>8683.6200000000008</v>
      </c>
      <c r="N25" s="59"/>
    </row>
    <row r="26" spans="1:14" ht="15.6">
      <c r="A26" s="64">
        <v>602</v>
      </c>
      <c r="B26" s="63">
        <v>41373</v>
      </c>
      <c r="C26" s="65" t="s">
        <v>30</v>
      </c>
      <c r="D26" s="17"/>
      <c r="E26" s="17"/>
      <c r="F26" s="16" t="s">
        <v>31</v>
      </c>
      <c r="G26" s="13" t="s">
        <v>32</v>
      </c>
      <c r="H26" s="13" t="s">
        <v>77</v>
      </c>
      <c r="I26" s="13" t="s">
        <v>33</v>
      </c>
      <c r="J26" s="14"/>
      <c r="K26" s="19"/>
      <c r="L26" s="20" t="s">
        <v>34</v>
      </c>
      <c r="M26" s="20">
        <v>2746.45</v>
      </c>
      <c r="N26" s="67">
        <f>+M27+M26</f>
        <v>5492.9</v>
      </c>
    </row>
    <row r="27" spans="1:14" ht="15.6">
      <c r="A27" s="64"/>
      <c r="B27" s="53"/>
      <c r="C27" s="66"/>
      <c r="D27" s="21"/>
      <c r="E27" s="21"/>
      <c r="F27" s="22" t="s">
        <v>35</v>
      </c>
      <c r="G27" s="23" t="s">
        <v>32</v>
      </c>
      <c r="H27" s="18" t="s">
        <v>77</v>
      </c>
      <c r="I27" s="23" t="s">
        <v>33</v>
      </c>
      <c r="J27" s="24"/>
      <c r="K27" s="25"/>
      <c r="L27" s="26" t="s">
        <v>36</v>
      </c>
      <c r="M27" s="26">
        <v>2746.45</v>
      </c>
      <c r="N27" s="68"/>
    </row>
    <row r="28" spans="1:14" ht="15.6">
      <c r="A28" s="27">
        <v>546</v>
      </c>
      <c r="B28" s="43">
        <v>41372</v>
      </c>
      <c r="C28" s="17" t="s">
        <v>37</v>
      </c>
      <c r="D28" s="13"/>
      <c r="E28" s="13"/>
      <c r="F28" s="16" t="s">
        <v>38</v>
      </c>
      <c r="G28" s="18" t="s">
        <v>39</v>
      </c>
      <c r="H28" s="13" t="s">
        <v>40</v>
      </c>
      <c r="I28" s="12" t="s">
        <v>41</v>
      </c>
      <c r="J28" s="13" t="s">
        <v>42</v>
      </c>
      <c r="K28" s="13"/>
      <c r="L28" s="28" t="s">
        <v>43</v>
      </c>
      <c r="M28" s="15">
        <v>13570</v>
      </c>
      <c r="N28" s="15">
        <v>13570</v>
      </c>
    </row>
    <row r="29" spans="1:14" ht="15.6">
      <c r="A29" s="50">
        <v>590</v>
      </c>
      <c r="B29" s="53">
        <v>41372</v>
      </c>
      <c r="C29" s="56" t="s">
        <v>44</v>
      </c>
      <c r="D29" s="11"/>
      <c r="E29" s="11"/>
      <c r="F29" s="29" t="s">
        <v>45</v>
      </c>
      <c r="G29" s="13" t="s">
        <v>46</v>
      </c>
      <c r="H29" s="13" t="s">
        <v>47</v>
      </c>
      <c r="I29" s="12" t="s">
        <v>48</v>
      </c>
      <c r="J29" s="14"/>
      <c r="K29" s="13"/>
      <c r="L29" s="13" t="s">
        <v>49</v>
      </c>
      <c r="M29" s="15">
        <v>6400</v>
      </c>
      <c r="N29" s="57">
        <v>64000</v>
      </c>
    </row>
    <row r="30" spans="1:14" ht="15.6">
      <c r="A30" s="51"/>
      <c r="B30" s="54"/>
      <c r="C30" s="56"/>
      <c r="D30" s="11"/>
      <c r="E30" s="11"/>
      <c r="F30" s="29" t="s">
        <v>50</v>
      </c>
      <c r="G30" s="13" t="s">
        <v>46</v>
      </c>
      <c r="H30" s="13" t="s">
        <v>47</v>
      </c>
      <c r="I30" s="12" t="s">
        <v>48</v>
      </c>
      <c r="J30" s="14"/>
      <c r="K30" s="13"/>
      <c r="L30" s="13" t="s">
        <v>51</v>
      </c>
      <c r="M30" s="15">
        <v>6400</v>
      </c>
      <c r="N30" s="58"/>
    </row>
    <row r="31" spans="1:14" ht="15.6">
      <c r="A31" s="51"/>
      <c r="B31" s="54"/>
      <c r="C31" s="56"/>
      <c r="D31" s="11"/>
      <c r="E31" s="11"/>
      <c r="F31" s="29" t="s">
        <v>52</v>
      </c>
      <c r="G31" s="13" t="s">
        <v>46</v>
      </c>
      <c r="H31" s="13" t="s">
        <v>47</v>
      </c>
      <c r="I31" s="12" t="s">
        <v>48</v>
      </c>
      <c r="J31" s="14"/>
      <c r="K31" s="13"/>
      <c r="L31" s="13" t="s">
        <v>53</v>
      </c>
      <c r="M31" s="15">
        <v>6400</v>
      </c>
      <c r="N31" s="58"/>
    </row>
    <row r="32" spans="1:14" ht="15.6">
      <c r="A32" s="51"/>
      <c r="B32" s="54"/>
      <c r="C32" s="56"/>
      <c r="D32" s="11"/>
      <c r="E32" s="11"/>
      <c r="F32" s="29" t="s">
        <v>54</v>
      </c>
      <c r="G32" s="13" t="s">
        <v>46</v>
      </c>
      <c r="H32" s="13" t="s">
        <v>47</v>
      </c>
      <c r="I32" s="12" t="s">
        <v>48</v>
      </c>
      <c r="J32" s="14"/>
      <c r="K32" s="13"/>
      <c r="L32" s="13" t="s">
        <v>55</v>
      </c>
      <c r="M32" s="15">
        <v>6400</v>
      </c>
      <c r="N32" s="58"/>
    </row>
    <row r="33" spans="1:14" ht="15.6">
      <c r="A33" s="51"/>
      <c r="B33" s="54"/>
      <c r="C33" s="56"/>
      <c r="D33" s="11"/>
      <c r="E33" s="11"/>
      <c r="F33" s="29" t="s">
        <v>56</v>
      </c>
      <c r="G33" s="13" t="s">
        <v>46</v>
      </c>
      <c r="H33" s="13" t="s">
        <v>47</v>
      </c>
      <c r="I33" s="12" t="s">
        <v>48</v>
      </c>
      <c r="J33" s="14"/>
      <c r="K33" s="13"/>
      <c r="L33" s="13" t="s">
        <v>57</v>
      </c>
      <c r="M33" s="15">
        <v>6400</v>
      </c>
      <c r="N33" s="58"/>
    </row>
    <row r="34" spans="1:14" ht="15.6">
      <c r="A34" s="51"/>
      <c r="B34" s="54"/>
      <c r="C34" s="56"/>
      <c r="D34" s="11"/>
      <c r="E34" s="11"/>
      <c r="F34" s="29" t="s">
        <v>58</v>
      </c>
      <c r="G34" s="13" t="s">
        <v>46</v>
      </c>
      <c r="H34" s="13" t="s">
        <v>47</v>
      </c>
      <c r="I34" s="12" t="s">
        <v>48</v>
      </c>
      <c r="J34" s="14"/>
      <c r="K34" s="13"/>
      <c r="L34" s="13" t="s">
        <v>59</v>
      </c>
      <c r="M34" s="15">
        <v>6400</v>
      </c>
      <c r="N34" s="58"/>
    </row>
    <row r="35" spans="1:14" ht="15.6">
      <c r="A35" s="51"/>
      <c r="B35" s="54"/>
      <c r="C35" s="56"/>
      <c r="D35" s="11"/>
      <c r="E35" s="11"/>
      <c r="F35" s="29" t="s">
        <v>60</v>
      </c>
      <c r="G35" s="13" t="s">
        <v>46</v>
      </c>
      <c r="H35" s="13" t="s">
        <v>47</v>
      </c>
      <c r="I35" s="12" t="s">
        <v>48</v>
      </c>
      <c r="J35" s="14"/>
      <c r="K35" s="13"/>
      <c r="L35" s="13" t="s">
        <v>61</v>
      </c>
      <c r="M35" s="15">
        <v>6400</v>
      </c>
      <c r="N35" s="58"/>
    </row>
    <row r="36" spans="1:14" ht="15.6">
      <c r="A36" s="51"/>
      <c r="B36" s="54"/>
      <c r="C36" s="56"/>
      <c r="D36" s="11"/>
      <c r="E36" s="11"/>
      <c r="F36" s="29" t="s">
        <v>62</v>
      </c>
      <c r="G36" s="13" t="s">
        <v>46</v>
      </c>
      <c r="H36" s="13" t="s">
        <v>47</v>
      </c>
      <c r="I36" s="12" t="s">
        <v>48</v>
      </c>
      <c r="J36" s="14"/>
      <c r="K36" s="13"/>
      <c r="L36" s="13" t="s">
        <v>63</v>
      </c>
      <c r="M36" s="15">
        <v>6400</v>
      </c>
      <c r="N36" s="58"/>
    </row>
    <row r="37" spans="1:14" ht="15.6">
      <c r="A37" s="51"/>
      <c r="B37" s="54"/>
      <c r="C37" s="56"/>
      <c r="D37" s="11"/>
      <c r="E37" s="11"/>
      <c r="F37" s="29" t="s">
        <v>64</v>
      </c>
      <c r="G37" s="13" t="s">
        <v>46</v>
      </c>
      <c r="H37" s="13" t="s">
        <v>47</v>
      </c>
      <c r="I37" s="12" t="s">
        <v>48</v>
      </c>
      <c r="J37" s="14"/>
      <c r="K37" s="13"/>
      <c r="L37" s="13" t="s">
        <v>65</v>
      </c>
      <c r="M37" s="15">
        <v>6400</v>
      </c>
      <c r="N37" s="58"/>
    </row>
    <row r="38" spans="1:14" ht="15.6">
      <c r="A38" s="52"/>
      <c r="B38" s="55"/>
      <c r="C38" s="56"/>
      <c r="D38" s="11"/>
      <c r="E38" s="11"/>
      <c r="F38" s="29" t="s">
        <v>66</v>
      </c>
      <c r="G38" s="13" t="s">
        <v>46</v>
      </c>
      <c r="H38" s="13" t="s">
        <v>47</v>
      </c>
      <c r="I38" s="12" t="s">
        <v>48</v>
      </c>
      <c r="J38" s="14"/>
      <c r="K38" s="13"/>
      <c r="L38" s="13" t="s">
        <v>67</v>
      </c>
      <c r="M38" s="15">
        <v>6400</v>
      </c>
      <c r="N38" s="59"/>
    </row>
    <row r="39" spans="1:14" ht="15.6">
      <c r="A39" s="27">
        <v>547</v>
      </c>
      <c r="B39" s="43">
        <v>41372</v>
      </c>
      <c r="C39" s="17" t="s">
        <v>37</v>
      </c>
      <c r="D39" s="23"/>
      <c r="E39" s="23"/>
      <c r="F39" s="16" t="s">
        <v>69</v>
      </c>
      <c r="G39" s="13" t="s">
        <v>70</v>
      </c>
      <c r="H39" s="13" t="s">
        <v>71</v>
      </c>
      <c r="I39" s="12" t="s">
        <v>72</v>
      </c>
      <c r="J39" s="13" t="s">
        <v>73</v>
      </c>
      <c r="K39" s="13"/>
      <c r="L39" s="8" t="s">
        <v>21</v>
      </c>
      <c r="M39" s="15">
        <v>30444</v>
      </c>
      <c r="N39" s="15">
        <v>30444</v>
      </c>
    </row>
    <row r="40" spans="1:14" ht="15" thickBot="1"/>
    <row r="41" spans="1:14" ht="15" thickBot="1">
      <c r="L41" s="36" t="s">
        <v>68</v>
      </c>
      <c r="M41" s="30">
        <f>SUM(N19:N39)</f>
        <v>186114.46</v>
      </c>
    </row>
    <row r="44" spans="1:14" s="31" customFormat="1" ht="13.8">
      <c r="B44" s="44" t="s">
        <v>74</v>
      </c>
      <c r="C44" s="39"/>
      <c r="D44" s="39"/>
      <c r="E44" s="39"/>
      <c r="F44" s="39"/>
      <c r="H44" s="38" t="s">
        <v>75</v>
      </c>
      <c r="M44" s="32" t="s">
        <v>76</v>
      </c>
    </row>
  </sheetData>
  <mergeCells count="18">
    <mergeCell ref="A29:A38"/>
    <mergeCell ref="B29:B38"/>
    <mergeCell ref="C29:C38"/>
    <mergeCell ref="N29:N38"/>
    <mergeCell ref="A22:A25"/>
    <mergeCell ref="B22:B25"/>
    <mergeCell ref="C22:C25"/>
    <mergeCell ref="N22:N25"/>
    <mergeCell ref="A26:A27"/>
    <mergeCell ref="B26:B27"/>
    <mergeCell ref="C26:C27"/>
    <mergeCell ref="N26:N27"/>
    <mergeCell ref="A14:N14"/>
    <mergeCell ref="A15:N15"/>
    <mergeCell ref="A16:N16"/>
    <mergeCell ref="A17:N17"/>
    <mergeCell ref="N19:N21"/>
    <mergeCell ref="A20:A21"/>
  </mergeCells>
  <printOptions horizontalCentered="1"/>
  <pageMargins left="0.39370078740157483" right="0.39370078740157483" top="0.19685039370078741" bottom="0.19685039370078741" header="0.19685039370078741" footer="0.19685039370078741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2013-08-23T18:05:50Z</cp:lastPrinted>
  <dcterms:created xsi:type="dcterms:W3CDTF">2013-08-23T13:01:13Z</dcterms:created>
  <dcterms:modified xsi:type="dcterms:W3CDTF">2013-08-26T17:25:39Z</dcterms:modified>
</cp:coreProperties>
</file>