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ejecucion!$A$1:$G$67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2" i="7" l="1"/>
  <c r="F59" i="7"/>
  <c r="F52" i="7" l="1"/>
  <c r="F57" i="7" l="1"/>
  <c r="F56" i="7" s="1"/>
  <c r="F32" i="7" l="1"/>
  <c r="F54" i="7" l="1"/>
  <c r="F26" i="7" l="1"/>
  <c r="F28" i="7" l="1"/>
  <c r="F25" i="7" s="1"/>
  <c r="F50" i="7" l="1"/>
  <c r="F48" i="7"/>
  <c r="F46" i="7"/>
  <c r="F44" i="7"/>
  <c r="F39" i="7"/>
  <c r="F37" i="7"/>
  <c r="F35" i="7"/>
  <c r="F31" i="7"/>
  <c r="F43" i="7" l="1"/>
  <c r="G61" i="7" s="1"/>
  <c r="F34" i="7"/>
  <c r="F24" i="7" s="1"/>
  <c r="G41" i="7" l="1"/>
  <c r="G62" i="7" s="1"/>
  <c r="G20" i="7"/>
  <c r="G63" i="7" l="1"/>
  <c r="G25" i="8"/>
  <c r="G27" i="8" s="1"/>
  <c r="G30" i="8" l="1"/>
  <c r="G31" i="8" s="1"/>
</calcChain>
</file>

<file path=xl/sharedStrings.xml><?xml version="1.0" encoding="utf-8"?>
<sst xmlns="http://schemas.openxmlformats.org/spreadsheetml/2006/main" count="100" uniqueCount="90">
  <si>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</si>
  <si>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</si>
  <si>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</si>
  <si>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</si>
  <si>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</si>
  <si>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</si>
  <si>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</si>
  <si>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</si>
  <si>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</si>
  <si>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</si>
  <si>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</si>
  <si>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</si>
  <si>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</si>
  <si>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</si>
  <si>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</si>
  <si>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</si>
  <si>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</si>
  <si>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</si>
  <si>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</si>
  <si>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</si>
  <si>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</si>
  <si>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</si>
  <si>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</si>
  <si>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</si>
  <si>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</si>
  <si>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</si>
  <si>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</si>
  <si>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</si>
  <si>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</si>
  <si>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</si>
  <si>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</si>
  <si>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</si>
  <si>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</si>
  <si>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</si>
  <si>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</si>
  <si>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</si>
  <si>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</si>
  <si>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</si>
  <si>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</si>
  <si>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</si>
  <si>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</si>
  <si>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</si>
  <si>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</si>
  <si>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</si>
  <si>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</si>
  <si>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</si>
  <si>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</si>
  <si>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</si>
  <si>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</si>
  <si>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</si>
  <si>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</si>
  <si>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</si>
  <si>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</si>
  <si>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</si>
  <si>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</si>
  <si>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</si>
  <si>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</si>
  <si>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</si>
  <si>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</si>
  <si>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</si>
  <si>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</si>
  <si>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</si>
  <si>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</si>
  <si>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</si>
  <si>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</si>
  <si>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</si>
  <si>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</si>
  <si>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</si>
  <si>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</si>
  <si>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</si>
  <si>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</si>
  <si>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</si>
  <si>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</si>
  <si>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</si>
  <si>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</si>
  <si>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</si>
  <si>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2.2.1.7</t>
  </si>
  <si>
    <t>Agua</t>
  </si>
  <si>
    <t>2.2.1.7.01</t>
  </si>
  <si>
    <t>Período del 1/1/2018 al 31/1/2018</t>
  </si>
  <si>
    <t>BALANCE DISPONIBLE PARA COMPROMISOS PENDIENTES AL 1/1/2018</t>
  </si>
  <si>
    <t>Del 1ro. de enero al 31, 2018</t>
  </si>
  <si>
    <t xml:space="preserve"> - Balance disponible al 1/1/2018</t>
  </si>
  <si>
    <t>BALANCE  DISPONIBLE AL 31/1/2018</t>
  </si>
  <si>
    <t>2.2.8.7</t>
  </si>
  <si>
    <t>Servicios Técnicos y Profesionales</t>
  </si>
  <si>
    <t>2.2.8.7.06</t>
  </si>
  <si>
    <t>Otros servicios técnicos profesionales</t>
  </si>
  <si>
    <t>EJECUCIÓN PRESUPUESTARIA,  2018</t>
  </si>
  <si>
    <t>TOTAL INGRESOS POR PARTIDAS PRESUPUESTARIAS,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</si>
</sst>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1" fillId="0" borderId="0" xfId="2" applyFont="1" applyFill="1" applyBorder="1"/>
    <xf numFmtId="43" fontId="13" fillId="0" borderId="0" xfId="0" applyNumberFormat="1" applyFont="1" applyBorder="1"/>
    <xf numFmtId="4" fontId="10" fillId="0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76"/>
  <sheetViews>
    <sheetView showZeros="0" tabSelected="1" zoomScaleNormal="100" workbookViewId="0">
      <selection activeCell="A20" sqref="A20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59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5"/>
      <c r="B6" s="75"/>
      <c r="C6" s="75"/>
      <c r="D6" s="75"/>
      <c r="E6" s="75"/>
      <c r="F6" s="7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4" t="s">
        <v>88</v>
      </c>
      <c r="B14" s="74"/>
      <c r="C14" s="74"/>
      <c r="D14" s="74"/>
      <c r="E14" s="74"/>
      <c r="F14" s="74"/>
      <c r="G14" s="74"/>
    </row>
    <row r="15" spans="1:8" ht="15.75" x14ac:dyDescent="0.25">
      <c r="A15" s="74" t="s">
        <v>79</v>
      </c>
      <c r="B15" s="74"/>
      <c r="C15" s="74"/>
      <c r="D15" s="74"/>
      <c r="E15" s="74"/>
      <c r="F15" s="74"/>
      <c r="G15" s="74"/>
    </row>
    <row r="16" spans="1:8" ht="15.75" x14ac:dyDescent="0.25">
      <c r="A16" s="74" t="s">
        <v>1</v>
      </c>
      <c r="B16" s="74"/>
      <c r="C16" s="74"/>
      <c r="D16" s="74"/>
      <c r="E16" s="74"/>
      <c r="F16" s="74"/>
      <c r="G16" s="74"/>
    </row>
    <row r="17" spans="1:9" ht="15.75" x14ac:dyDescent="0.25">
      <c r="A17" s="5"/>
      <c r="B17" s="5"/>
      <c r="C17" s="5"/>
      <c r="D17" s="11"/>
      <c r="E17" s="12"/>
      <c r="G17" s="31" t="s">
        <v>13</v>
      </c>
    </row>
    <row r="18" spans="1:9" ht="16.5" customHeight="1" x14ac:dyDescent="0.2">
      <c r="A18" s="51" t="s">
        <v>80</v>
      </c>
      <c r="B18" s="42"/>
      <c r="C18" s="13"/>
      <c r="D18" s="6"/>
      <c r="E18" s="14"/>
      <c r="G18" s="50">
        <v>459595035</v>
      </c>
      <c r="I18" s="71"/>
    </row>
    <row r="19" spans="1:9" ht="16.5" customHeight="1" thickBot="1" x14ac:dyDescent="0.25">
      <c r="A19" s="51" t="s">
        <v>89</v>
      </c>
      <c r="B19" s="42"/>
      <c r="C19" s="13"/>
      <c r="D19" s="6"/>
      <c r="E19" s="14"/>
      <c r="G19" s="41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0">
        <f>SUM(G18:G19)</f>
        <v>459595035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4" customFormat="1" x14ac:dyDescent="0.2">
      <c r="A22" s="73" t="s">
        <v>12</v>
      </c>
      <c r="B22" s="73"/>
      <c r="C22" s="73"/>
      <c r="D22" s="73"/>
      <c r="E22" s="73"/>
      <c r="F22" s="73"/>
      <c r="G22" s="12"/>
      <c r="H22" s="12"/>
      <c r="I22" s="53"/>
    </row>
    <row r="23" spans="1:9" s="44" customFormat="1" ht="15.75" x14ac:dyDescent="0.2">
      <c r="A23" s="32" t="s">
        <v>5</v>
      </c>
      <c r="B23" s="32" t="s">
        <v>4</v>
      </c>
      <c r="C23" s="32" t="s">
        <v>6</v>
      </c>
      <c r="D23" s="32" t="s">
        <v>52</v>
      </c>
      <c r="E23" s="33" t="s">
        <v>20</v>
      </c>
      <c r="F23" s="34">
        <v>2018</v>
      </c>
      <c r="G23" s="12"/>
      <c r="H23" s="12"/>
      <c r="I23" s="53"/>
    </row>
    <row r="24" spans="1:9" s="44" customFormat="1" ht="15.75" x14ac:dyDescent="0.25">
      <c r="A24" s="45">
        <v>2.1</v>
      </c>
      <c r="B24" s="46"/>
      <c r="E24" s="43" t="s">
        <v>3</v>
      </c>
      <c r="F24" s="47">
        <f>F25+F31+F34</f>
        <v>10594091.779999999</v>
      </c>
      <c r="G24" s="12"/>
      <c r="H24" s="60"/>
      <c r="I24" s="61"/>
    </row>
    <row r="25" spans="1:9" s="44" customFormat="1" x14ac:dyDescent="0.2">
      <c r="A25" s="46"/>
      <c r="B25" s="45" t="s">
        <v>39</v>
      </c>
      <c r="E25" s="45" t="s">
        <v>55</v>
      </c>
      <c r="F25" s="47">
        <f>F26+F28</f>
        <v>8831900</v>
      </c>
      <c r="G25" s="12"/>
      <c r="H25" s="60"/>
      <c r="I25" s="61"/>
    </row>
    <row r="26" spans="1:9" s="44" customFormat="1" x14ac:dyDescent="0.2">
      <c r="A26" s="46"/>
      <c r="B26" s="46"/>
      <c r="C26" s="48" t="s">
        <v>43</v>
      </c>
      <c r="E26" s="45" t="s">
        <v>53</v>
      </c>
      <c r="F26" s="47">
        <f>SUM(F27)</f>
        <v>8158500</v>
      </c>
      <c r="G26" s="12"/>
      <c r="H26" s="60"/>
      <c r="I26" s="61"/>
    </row>
    <row r="27" spans="1:9" s="44" customFormat="1" x14ac:dyDescent="0.2">
      <c r="A27" s="46"/>
      <c r="B27" s="46"/>
      <c r="D27" s="48" t="s">
        <v>28</v>
      </c>
      <c r="E27" s="44" t="s">
        <v>54</v>
      </c>
      <c r="F27" s="49">
        <v>8158500</v>
      </c>
      <c r="G27" s="12"/>
      <c r="H27" s="60"/>
      <c r="I27" s="61"/>
    </row>
    <row r="28" spans="1:9" s="44" customFormat="1" x14ac:dyDescent="0.2">
      <c r="A28" s="46"/>
      <c r="B28" s="46"/>
      <c r="C28" s="48" t="s">
        <v>44</v>
      </c>
      <c r="E28" s="45" t="s">
        <v>57</v>
      </c>
      <c r="F28" s="47">
        <f>SUM(F29:F30)</f>
        <v>673400</v>
      </c>
      <c r="G28" s="12"/>
      <c r="H28" s="60"/>
      <c r="I28" s="61"/>
    </row>
    <row r="29" spans="1:9" s="44" customFormat="1" x14ac:dyDescent="0.2">
      <c r="A29" s="46"/>
      <c r="B29" s="46"/>
      <c r="D29" s="48" t="s">
        <v>27</v>
      </c>
      <c r="E29" s="48" t="s">
        <v>26</v>
      </c>
      <c r="F29" s="49">
        <v>589400</v>
      </c>
      <c r="G29" s="12"/>
      <c r="H29" s="60"/>
      <c r="I29" s="61"/>
    </row>
    <row r="30" spans="1:9" s="44" customFormat="1" x14ac:dyDescent="0.2">
      <c r="A30" s="46"/>
      <c r="B30" s="46"/>
      <c r="D30" s="55" t="s">
        <v>63</v>
      </c>
      <c r="E30" s="55" t="s">
        <v>64</v>
      </c>
      <c r="F30" s="49">
        <v>84000</v>
      </c>
      <c r="G30" s="12"/>
      <c r="H30" s="60"/>
      <c r="I30" s="61"/>
    </row>
    <row r="31" spans="1:9" s="44" customFormat="1" x14ac:dyDescent="0.2">
      <c r="A31" s="46"/>
      <c r="B31" s="45" t="s">
        <v>40</v>
      </c>
      <c r="E31" s="45" t="s">
        <v>0</v>
      </c>
      <c r="F31" s="47">
        <f>F32</f>
        <v>451000</v>
      </c>
      <c r="G31" s="12"/>
      <c r="H31" s="60"/>
      <c r="I31" s="61"/>
    </row>
    <row r="32" spans="1:9" s="44" customFormat="1" x14ac:dyDescent="0.2">
      <c r="A32" s="46"/>
      <c r="B32" s="46"/>
      <c r="C32" s="48" t="s">
        <v>45</v>
      </c>
      <c r="E32" s="45" t="s">
        <v>56</v>
      </c>
      <c r="F32" s="47">
        <f>SUM(F33:F33)</f>
        <v>451000</v>
      </c>
      <c r="G32" s="12"/>
      <c r="H32" s="60"/>
      <c r="I32" s="61"/>
    </row>
    <row r="33" spans="1:9" s="44" customFormat="1" x14ac:dyDescent="0.2">
      <c r="A33" s="46"/>
      <c r="B33" s="46"/>
      <c r="D33" s="48" t="s">
        <v>30</v>
      </c>
      <c r="E33" s="48" t="s">
        <v>29</v>
      </c>
      <c r="F33" s="49">
        <v>451000</v>
      </c>
      <c r="G33" s="12"/>
      <c r="H33" s="60"/>
      <c r="I33" s="61"/>
    </row>
    <row r="34" spans="1:9" s="44" customFormat="1" x14ac:dyDescent="0.2">
      <c r="A34" s="46"/>
      <c r="B34" s="45" t="s">
        <v>41</v>
      </c>
      <c r="E34" s="45" t="s">
        <v>58</v>
      </c>
      <c r="F34" s="47">
        <f>F35+F37+F39</f>
        <v>1311191.7799999998</v>
      </c>
      <c r="G34" s="12"/>
      <c r="H34" s="60"/>
      <c r="I34" s="61"/>
    </row>
    <row r="35" spans="1:9" s="44" customFormat="1" x14ac:dyDescent="0.2">
      <c r="A35" s="46"/>
      <c r="B35" s="46"/>
      <c r="C35" s="48" t="s">
        <v>46</v>
      </c>
      <c r="E35" s="45" t="s">
        <v>15</v>
      </c>
      <c r="F35" s="47">
        <f t="shared" ref="F35" si="0">SUM(F36)</f>
        <v>609221</v>
      </c>
      <c r="G35" s="12"/>
      <c r="H35" s="60"/>
      <c r="I35" s="61"/>
    </row>
    <row r="36" spans="1:9" s="44" customFormat="1" x14ac:dyDescent="0.2">
      <c r="A36" s="46"/>
      <c r="B36" s="46"/>
      <c r="D36" s="48" t="s">
        <v>31</v>
      </c>
      <c r="E36" s="48" t="s">
        <v>15</v>
      </c>
      <c r="F36" s="49">
        <v>609221</v>
      </c>
      <c r="G36" s="12"/>
      <c r="H36" s="68"/>
      <c r="I36" s="69"/>
    </row>
    <row r="37" spans="1:9" s="44" customFormat="1" x14ac:dyDescent="0.2">
      <c r="A37" s="46"/>
      <c r="B37" s="46"/>
      <c r="C37" s="48" t="s">
        <v>47</v>
      </c>
      <c r="E37" s="45" t="s">
        <v>32</v>
      </c>
      <c r="F37" s="47">
        <f t="shared" ref="F37" si="1">SUM(F38)</f>
        <v>620143.81999999995</v>
      </c>
      <c r="G37" s="12"/>
      <c r="H37" s="68"/>
      <c r="I37" s="69"/>
    </row>
    <row r="38" spans="1:9" s="44" customFormat="1" x14ac:dyDescent="0.2">
      <c r="A38" s="46"/>
      <c r="B38" s="46"/>
      <c r="D38" s="48" t="s">
        <v>33</v>
      </c>
      <c r="E38" s="48" t="s">
        <v>32</v>
      </c>
      <c r="F38" s="49">
        <v>620143.81999999995</v>
      </c>
      <c r="G38" s="12"/>
      <c r="H38" s="68"/>
      <c r="I38" s="69"/>
    </row>
    <row r="39" spans="1:9" s="44" customFormat="1" x14ac:dyDescent="0.2">
      <c r="A39" s="46"/>
      <c r="B39" s="46"/>
      <c r="C39" s="48" t="s">
        <v>48</v>
      </c>
      <c r="E39" s="45" t="s">
        <v>7</v>
      </c>
      <c r="F39" s="47">
        <f t="shared" ref="F39" si="2">SUM(F40)</f>
        <v>81826.960000000006</v>
      </c>
      <c r="G39" s="12"/>
      <c r="H39" s="60"/>
      <c r="I39" s="61"/>
    </row>
    <row r="40" spans="1:9" s="44" customFormat="1" x14ac:dyDescent="0.2">
      <c r="A40" s="46"/>
      <c r="B40" s="46"/>
      <c r="D40" s="48" t="s">
        <v>34</v>
      </c>
      <c r="E40" s="48" t="s">
        <v>7</v>
      </c>
      <c r="F40" s="49">
        <v>81826.960000000006</v>
      </c>
      <c r="G40" s="12"/>
      <c r="H40" s="60"/>
      <c r="I40" s="61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10594091.779999999</v>
      </c>
      <c r="H41" s="63"/>
      <c r="I41" s="64"/>
    </row>
    <row r="42" spans="1:9" s="44" customFormat="1" ht="15.75" x14ac:dyDescent="0.25">
      <c r="A42" s="45">
        <v>2.2000000000000002</v>
      </c>
      <c r="B42" s="46"/>
      <c r="E42" s="43" t="s">
        <v>65</v>
      </c>
      <c r="F42" s="47">
        <f>+F43+F56</f>
        <v>23220333.130000003</v>
      </c>
      <c r="G42" s="12"/>
      <c r="H42" s="60"/>
      <c r="I42" s="61"/>
    </row>
    <row r="43" spans="1:9" s="44" customFormat="1" x14ac:dyDescent="0.2">
      <c r="A43" s="46"/>
      <c r="B43" s="45" t="s">
        <v>42</v>
      </c>
      <c r="E43" s="45" t="s">
        <v>59</v>
      </c>
      <c r="F43" s="47">
        <f>F44+F46+F48+F50+F52+F54</f>
        <v>2347127.2800000003</v>
      </c>
      <c r="G43" s="12"/>
      <c r="H43" s="68"/>
      <c r="I43" s="69"/>
    </row>
    <row r="44" spans="1:9" s="44" customFormat="1" x14ac:dyDescent="0.2">
      <c r="A44" s="46"/>
      <c r="B44" s="46"/>
      <c r="C44" s="48" t="s">
        <v>49</v>
      </c>
      <c r="E44" s="45" t="s">
        <v>23</v>
      </c>
      <c r="F44" s="47">
        <f>SUM(F45)</f>
        <v>1003994.38</v>
      </c>
      <c r="G44" s="12"/>
      <c r="H44" s="68"/>
      <c r="I44" s="69"/>
    </row>
    <row r="45" spans="1:9" s="44" customFormat="1" x14ac:dyDescent="0.2">
      <c r="A45" s="46"/>
      <c r="B45" s="46"/>
      <c r="D45" s="48" t="s">
        <v>35</v>
      </c>
      <c r="E45" s="48" t="s">
        <v>23</v>
      </c>
      <c r="F45" s="49">
        <v>1003994.38</v>
      </c>
      <c r="G45" s="12"/>
      <c r="H45" s="68"/>
      <c r="I45" s="69"/>
    </row>
    <row r="46" spans="1:9" s="44" customFormat="1" x14ac:dyDescent="0.2">
      <c r="A46" s="46"/>
      <c r="B46" s="46"/>
      <c r="C46" s="48" t="s">
        <v>50</v>
      </c>
      <c r="E46" s="45" t="s">
        <v>25</v>
      </c>
      <c r="F46" s="47">
        <f t="shared" ref="F46" si="3">SUM(F47)</f>
        <v>296828.84000000003</v>
      </c>
      <c r="G46" s="12"/>
      <c r="H46" s="68"/>
      <c r="I46" s="69"/>
    </row>
    <row r="47" spans="1:9" s="44" customFormat="1" x14ac:dyDescent="0.2">
      <c r="A47" s="46"/>
      <c r="B47" s="46"/>
      <c r="D47" s="48" t="s">
        <v>36</v>
      </c>
      <c r="E47" s="48" t="s">
        <v>25</v>
      </c>
      <c r="F47" s="49">
        <v>296828.84000000003</v>
      </c>
      <c r="G47" s="12"/>
      <c r="H47" s="68"/>
      <c r="I47" s="69"/>
    </row>
    <row r="48" spans="1:9" s="44" customFormat="1" x14ac:dyDescent="0.2">
      <c r="A48" s="46"/>
      <c r="B48" s="46"/>
      <c r="C48" s="55" t="s">
        <v>70</v>
      </c>
      <c r="D48" s="53"/>
      <c r="E48" s="45" t="s">
        <v>72</v>
      </c>
      <c r="F48" s="47">
        <f t="shared" ref="F48" si="4">SUM(F49)</f>
        <v>432107.28</v>
      </c>
      <c r="G48" s="12"/>
      <c r="H48" s="60"/>
      <c r="I48" s="61"/>
    </row>
    <row r="49" spans="1:9" s="44" customFormat="1" x14ac:dyDescent="0.2">
      <c r="A49" s="46"/>
      <c r="B49" s="46"/>
      <c r="C49" s="53"/>
      <c r="D49" s="55" t="s">
        <v>71</v>
      </c>
      <c r="E49" s="55" t="s">
        <v>72</v>
      </c>
      <c r="F49" s="49">
        <v>432107.28</v>
      </c>
      <c r="G49" s="12"/>
      <c r="H49" s="68"/>
      <c r="I49" s="69"/>
    </row>
    <row r="50" spans="1:9" s="44" customFormat="1" x14ac:dyDescent="0.2">
      <c r="A50" s="46"/>
      <c r="B50" s="46"/>
      <c r="C50" s="48" t="s">
        <v>51</v>
      </c>
      <c r="E50" s="45" t="s">
        <v>2</v>
      </c>
      <c r="F50" s="47">
        <f t="shared" ref="F50" si="5">SUM(F51)</f>
        <v>609909.78</v>
      </c>
      <c r="G50" s="12"/>
      <c r="H50" s="68"/>
      <c r="I50" s="69"/>
    </row>
    <row r="51" spans="1:9" s="44" customFormat="1" x14ac:dyDescent="0.2">
      <c r="A51" s="46"/>
      <c r="B51" s="46"/>
      <c r="D51" s="48" t="s">
        <v>38</v>
      </c>
      <c r="E51" s="48" t="s">
        <v>37</v>
      </c>
      <c r="F51" s="49">
        <v>609909.78</v>
      </c>
      <c r="G51" s="12"/>
      <c r="H51" s="60"/>
      <c r="I51" s="61"/>
    </row>
    <row r="52" spans="1:9" s="53" customFormat="1" x14ac:dyDescent="0.2">
      <c r="A52" s="46"/>
      <c r="B52" s="46"/>
      <c r="C52" s="55" t="s">
        <v>76</v>
      </c>
      <c r="E52" s="45" t="s">
        <v>77</v>
      </c>
      <c r="F52" s="47">
        <f>SUM(F53)</f>
        <v>2459</v>
      </c>
      <c r="G52" s="54"/>
    </row>
    <row r="53" spans="1:9" s="53" customFormat="1" x14ac:dyDescent="0.2">
      <c r="A53" s="46"/>
      <c r="B53" s="46"/>
      <c r="D53" s="55" t="s">
        <v>78</v>
      </c>
      <c r="E53" s="55" t="s">
        <v>77</v>
      </c>
      <c r="F53" s="56">
        <v>2459</v>
      </c>
      <c r="G53" s="54"/>
    </row>
    <row r="54" spans="1:9" s="53" customFormat="1" x14ac:dyDescent="0.2">
      <c r="A54" s="46"/>
      <c r="B54" s="46"/>
      <c r="C54" s="55" t="s">
        <v>66</v>
      </c>
      <c r="E54" s="45" t="s">
        <v>67</v>
      </c>
      <c r="F54" s="47">
        <f t="shared" ref="F54" si="6">SUM(F55)</f>
        <v>1828</v>
      </c>
      <c r="G54" s="54"/>
      <c r="H54" s="54"/>
    </row>
    <row r="55" spans="1:9" s="53" customFormat="1" x14ac:dyDescent="0.2">
      <c r="A55" s="46"/>
      <c r="B55" s="46"/>
      <c r="D55" s="55" t="s">
        <v>68</v>
      </c>
      <c r="E55" s="55" t="s">
        <v>67</v>
      </c>
      <c r="F55" s="56">
        <v>1828</v>
      </c>
      <c r="G55" s="54"/>
      <c r="H55" s="54"/>
    </row>
    <row r="56" spans="1:9" s="53" customFormat="1" x14ac:dyDescent="0.2">
      <c r="A56" s="46"/>
      <c r="B56" s="45" t="s">
        <v>61</v>
      </c>
      <c r="E56" s="45" t="s">
        <v>62</v>
      </c>
      <c r="F56" s="47">
        <f>F57+F59</f>
        <v>20873205.850000001</v>
      </c>
      <c r="G56" s="54"/>
      <c r="H56" s="54"/>
    </row>
    <row r="57" spans="1:9" s="66" customFormat="1" x14ac:dyDescent="0.2">
      <c r="A57" s="65"/>
      <c r="B57" s="65"/>
      <c r="C57" s="57" t="s">
        <v>73</v>
      </c>
      <c r="E57" s="58" t="s">
        <v>74</v>
      </c>
      <c r="F57" s="47">
        <f>SUM(F58)</f>
        <v>10873205.85</v>
      </c>
      <c r="G57" s="67"/>
      <c r="H57" s="67"/>
    </row>
    <row r="58" spans="1:9" s="66" customFormat="1" x14ac:dyDescent="0.2">
      <c r="A58" s="65"/>
      <c r="B58" s="65"/>
      <c r="D58" s="57" t="s">
        <v>75</v>
      </c>
      <c r="E58" s="57" t="s">
        <v>74</v>
      </c>
      <c r="F58" s="70">
        <v>10873205.85</v>
      </c>
      <c r="G58" s="67"/>
      <c r="H58" s="67"/>
    </row>
    <row r="59" spans="1:9" s="66" customFormat="1" x14ac:dyDescent="0.2">
      <c r="A59" s="65"/>
      <c r="B59" s="65"/>
      <c r="C59" s="57" t="s">
        <v>84</v>
      </c>
      <c r="E59" s="58" t="s">
        <v>85</v>
      </c>
      <c r="F59" s="47">
        <f>SUM(F60)</f>
        <v>10000000</v>
      </c>
      <c r="G59" s="67"/>
      <c r="H59" s="67"/>
    </row>
    <row r="60" spans="1:9" s="66" customFormat="1" x14ac:dyDescent="0.2">
      <c r="A60" s="65"/>
      <c r="B60" s="65"/>
      <c r="D60" s="57" t="s">
        <v>86</v>
      </c>
      <c r="E60" s="57" t="s">
        <v>87</v>
      </c>
      <c r="F60" s="70">
        <v>10000000</v>
      </c>
      <c r="G60" s="67"/>
      <c r="H60" s="67"/>
    </row>
    <row r="61" spans="1:9" x14ac:dyDescent="0.2">
      <c r="A61" s="8"/>
      <c r="B61" s="8"/>
      <c r="C61" s="15"/>
      <c r="E61" s="6" t="s">
        <v>69</v>
      </c>
      <c r="F61" s="2"/>
      <c r="G61" s="12">
        <f>+F42</f>
        <v>23220333.130000003</v>
      </c>
    </row>
    <row r="62" spans="1:9" ht="15.75" x14ac:dyDescent="0.25">
      <c r="A62" s="36"/>
      <c r="B62" s="36"/>
      <c r="C62" s="36"/>
      <c r="D62" s="36"/>
      <c r="E62" s="35" t="s">
        <v>16</v>
      </c>
      <c r="F62" s="37"/>
      <c r="G62" s="38">
        <f>SUM(G24:G61)</f>
        <v>33814424.910000004</v>
      </c>
    </row>
    <row r="63" spans="1:9" ht="16.5" thickBot="1" x14ac:dyDescent="0.3">
      <c r="A63" s="36"/>
      <c r="B63" s="36"/>
      <c r="C63" s="36"/>
      <c r="D63" s="36"/>
      <c r="E63" s="35" t="s">
        <v>17</v>
      </c>
      <c r="F63" s="37"/>
      <c r="G63" s="39">
        <f>G20-G62</f>
        <v>425780610.08999997</v>
      </c>
    </row>
    <row r="64" spans="1:9" ht="13.5" thickTop="1" x14ac:dyDescent="0.2"/>
    <row r="65" spans="1:8" x14ac:dyDescent="0.2">
      <c r="E65" s="9"/>
    </row>
    <row r="66" spans="1:8" x14ac:dyDescent="0.2">
      <c r="E66" s="10" t="s">
        <v>21</v>
      </c>
    </row>
    <row r="67" spans="1:8" x14ac:dyDescent="0.2">
      <c r="E67" s="52">
        <v>43131</v>
      </c>
    </row>
    <row r="69" spans="1:8" s="59" customFormat="1" x14ac:dyDescent="0.2">
      <c r="A69" s="53"/>
      <c r="B69" s="53"/>
      <c r="C69" s="53"/>
      <c r="D69" s="53"/>
      <c r="E69" s="54"/>
      <c r="F69" s="54"/>
      <c r="G69" s="62"/>
      <c r="H69" s="62"/>
    </row>
    <row r="70" spans="1:8" s="59" customFormat="1" x14ac:dyDescent="0.2">
      <c r="E70" s="62"/>
      <c r="F70" s="62"/>
      <c r="G70" s="62"/>
      <c r="H70" s="62"/>
    </row>
    <row r="71" spans="1:8" s="59" customFormat="1" x14ac:dyDescent="0.2">
      <c r="E71" s="62"/>
      <c r="F71" s="62"/>
      <c r="G71" s="62"/>
      <c r="H71" s="62"/>
    </row>
    <row r="72" spans="1:8" s="59" customFormat="1" x14ac:dyDescent="0.2">
      <c r="E72" s="62"/>
      <c r="F72" s="62"/>
      <c r="G72" s="62"/>
      <c r="H72" s="62"/>
    </row>
    <row r="73" spans="1:8" s="59" customFormat="1" x14ac:dyDescent="0.2">
      <c r="E73" s="62"/>
      <c r="F73" s="62"/>
      <c r="G73" s="62"/>
      <c r="H73" s="62"/>
    </row>
    <row r="74" spans="1:8" s="59" customFormat="1" x14ac:dyDescent="0.2">
      <c r="E74" s="62"/>
      <c r="F74" s="62"/>
      <c r="G74" s="62"/>
      <c r="H74" s="62"/>
    </row>
    <row r="75" spans="1:8" s="59" customFormat="1" x14ac:dyDescent="0.2">
      <c r="E75" s="62"/>
      <c r="F75" s="62"/>
      <c r="G75" s="62"/>
      <c r="H75" s="62"/>
    </row>
    <row r="76" spans="1:8" s="59" customFormat="1" x14ac:dyDescent="0.2">
      <c r="E76" s="62"/>
      <c r="F76" s="62"/>
      <c r="G76" s="62"/>
      <c r="H76" s="62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6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G30" sqref="G30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5"/>
      <c r="B11" s="75"/>
      <c r="C11" s="75"/>
      <c r="D11" s="75"/>
      <c r="E11" s="75"/>
      <c r="F11" s="75"/>
      <c r="G11" s="7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4" t="s">
        <v>24</v>
      </c>
      <c r="B13" s="74"/>
      <c r="C13" s="74"/>
      <c r="D13" s="74"/>
      <c r="E13" s="74"/>
      <c r="F13" s="74"/>
      <c r="G13" s="74"/>
    </row>
    <row r="14" spans="1:10" ht="15.75" x14ac:dyDescent="0.25">
      <c r="A14" s="74" t="s">
        <v>81</v>
      </c>
      <c r="B14" s="74"/>
      <c r="C14" s="74"/>
      <c r="D14" s="74"/>
      <c r="E14" s="74"/>
      <c r="F14" s="74"/>
      <c r="G14" s="74"/>
    </row>
    <row r="15" spans="1:10" ht="15.75" x14ac:dyDescent="0.25">
      <c r="A15" s="74" t="s">
        <v>1</v>
      </c>
      <c r="B15" s="74"/>
      <c r="C15" s="74"/>
      <c r="D15" s="74"/>
      <c r="E15" s="74"/>
      <c r="F15" s="74"/>
      <c r="G15" s="7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4" t="s">
        <v>14</v>
      </c>
      <c r="B20" s="74"/>
      <c r="C20" s="74"/>
      <c r="D20" s="74"/>
      <c r="E20" s="74"/>
      <c r="F20" s="74"/>
      <c r="G20" s="74"/>
    </row>
    <row r="21" spans="1:7" ht="15.75" x14ac:dyDescent="0.25">
      <c r="A21" s="74"/>
      <c r="B21" s="74"/>
      <c r="C21" s="74"/>
      <c r="D21" s="74"/>
      <c r="E21" s="74"/>
      <c r="F21" s="74"/>
      <c r="G21" s="7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77" t="s">
        <v>8</v>
      </c>
      <c r="B24" s="77"/>
      <c r="C24" s="77"/>
      <c r="D24" s="77"/>
      <c r="E24" s="22"/>
      <c r="F24" s="22"/>
      <c r="G24" s="21" t="s">
        <v>9</v>
      </c>
    </row>
    <row r="25" spans="1:7" ht="43.5" customHeight="1" x14ac:dyDescent="0.25">
      <c r="A25" s="76" t="s">
        <v>82</v>
      </c>
      <c r="B25" s="76"/>
      <c r="C25" s="76"/>
      <c r="D25" s="76"/>
      <c r="E25" s="24"/>
      <c r="F25" s="24"/>
      <c r="G25" s="28">
        <f>+ejecucion!G20</f>
        <v>459595035</v>
      </c>
    </row>
    <row r="26" spans="1:7" ht="40.5" customHeight="1" x14ac:dyDescent="0.25">
      <c r="A26" s="76" t="s">
        <v>22</v>
      </c>
      <c r="B26" s="76"/>
      <c r="C26" s="76"/>
      <c r="D26" s="76"/>
      <c r="E26" s="24"/>
      <c r="F26" s="25"/>
      <c r="G26" s="72">
        <v>0</v>
      </c>
    </row>
    <row r="27" spans="1:7" ht="30" customHeight="1" x14ac:dyDescent="0.25">
      <c r="A27" s="79" t="s">
        <v>19</v>
      </c>
      <c r="B27" s="79"/>
      <c r="C27" s="79"/>
      <c r="D27" s="79"/>
      <c r="E27" s="25"/>
      <c r="F27" s="25"/>
      <c r="G27" s="29">
        <f>+G25+G26</f>
        <v>459595035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79" t="s">
        <v>10</v>
      </c>
      <c r="B29" s="79"/>
      <c r="C29" s="26"/>
      <c r="D29" s="25"/>
      <c r="E29" s="25"/>
      <c r="F29" s="25"/>
      <c r="G29" s="25"/>
    </row>
    <row r="30" spans="1:7" ht="30" customHeight="1" x14ac:dyDescent="0.25">
      <c r="A30" s="80" t="s">
        <v>11</v>
      </c>
      <c r="B30" s="80"/>
      <c r="C30" s="80"/>
      <c r="D30" s="80"/>
      <c r="E30" s="25"/>
      <c r="F30" s="28"/>
      <c r="G30" s="28">
        <f>ejecucion!G62</f>
        <v>33814424.910000004</v>
      </c>
    </row>
    <row r="31" spans="1:7" ht="30" customHeight="1" thickBot="1" x14ac:dyDescent="0.3">
      <c r="A31" s="78" t="s">
        <v>83</v>
      </c>
      <c r="B31" s="78"/>
      <c r="C31" s="78"/>
      <c r="D31" s="78"/>
      <c r="E31" s="28"/>
      <c r="F31" s="27"/>
      <c r="G31" s="30">
        <f>+G27-G30</f>
        <v>425780610.08999997</v>
      </c>
    </row>
    <row r="32" spans="1:7" ht="18.75" thickTop="1" x14ac:dyDescent="0.25">
      <c r="A32" s="78"/>
      <c r="B32" s="78"/>
      <c r="C32" s="78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2018-02-01T20:04:08Z</cp:lastPrinted>
  <dcterms:created xsi:type="dcterms:W3CDTF">2006-01-17T19:13:45Z</dcterms:created>
  <dcterms:modified xsi:type="dcterms:W3CDTF">2018-02-06T14:06:29Z</dcterms:modified>
</cp:coreProperties>
</file>